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senkranc\Desktop\"/>
    </mc:Choice>
  </mc:AlternateContent>
  <xr:revisionPtr revIDLastSave="0" documentId="13_ncr:1_{D915E6D7-A90C-4F97-BE75-E3C69A36AEEF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Data" sheetId="1" r:id="rId1"/>
    <sheet name="CCTV" sheetId="6" r:id="rId2"/>
    <sheet name="VV Ivar odbav. system" sheetId="7" r:id="rId3"/>
    <sheet name="Ivar Skříňky sportovci" sheetId="8" r:id="rId4"/>
    <sheet name="Ivar Skříňky veřejnost" sheetId="9" r:id="rId5"/>
  </sheets>
  <definedNames>
    <definedName name="__CENA__">#N/A</definedName>
    <definedName name="__MAIN__">#N/A</definedName>
    <definedName name="__MAIN2__">#N/A</definedName>
    <definedName name="__MAIN3__">#N/A</definedName>
    <definedName name="__SAZBA__">#N/A</definedName>
    <definedName name="__T0__">#N/A</definedName>
    <definedName name="__T1__">#N/A</definedName>
    <definedName name="__T2__">#N/A</definedName>
    <definedName name="__T3__">#N/A</definedName>
    <definedName name="__TE0__">#N/A</definedName>
    <definedName name="__TE1__">#N/A</definedName>
    <definedName name="__TE2__">#N/A</definedName>
    <definedName name="__TE3__">#REF!</definedName>
    <definedName name="__TE4__">#REF!</definedName>
    <definedName name="__TR0__">#N/A</definedName>
    <definedName name="__TR1__">#N/A</definedName>
    <definedName name="_CENA_">#REF!</definedName>
    <definedName name="_info">#REF!</definedName>
    <definedName name="_MAIN_">#REF!</definedName>
    <definedName name="_MAIN2_">#REF!</definedName>
    <definedName name="_MAIN3_">#REF!</definedName>
    <definedName name="_SAZBA_">#REF!</definedName>
    <definedName name="_T0_">#REF!</definedName>
    <definedName name="_T1_">#REF!</definedName>
    <definedName name="_T2_">#REF!</definedName>
    <definedName name="AL_obvodový_plášť">#REF!</definedName>
    <definedName name="bghrerr">#REF!</definedName>
    <definedName name="bhvfdgvf">#REF!</definedName>
    <definedName name="CC">#REF!</definedName>
    <definedName name="CC_12">#REF!</definedName>
    <definedName name="CC_34">#REF!</definedName>
    <definedName name="CC_50">#REF!</definedName>
    <definedName name="celkrozp">#REF!</definedName>
    <definedName name="Cena">#REF!</definedName>
    <definedName name="Cena_2">#REF!</definedName>
    <definedName name="Cena_dokumentace">#REF!</definedName>
    <definedName name="Cena1">#REF!</definedName>
    <definedName name="Cena1_2">#REF!</definedName>
    <definedName name="Cena2">#REF!</definedName>
    <definedName name="Cena2_2">#REF!</definedName>
    <definedName name="Cena3">#REF!</definedName>
    <definedName name="Cena3_2">#REF!</definedName>
    <definedName name="Cena4">#REF!</definedName>
    <definedName name="Cena4_2">#REF!</definedName>
    <definedName name="Cena5">#REF!</definedName>
    <definedName name="Cena5_2">#REF!</definedName>
    <definedName name="Cena6">#REF!</definedName>
    <definedName name="Cena6_2">#REF!</definedName>
    <definedName name="Cena7">#REF!</definedName>
    <definedName name="Cena7_2">#REF!</definedName>
    <definedName name="Cena8">#REF!</definedName>
    <definedName name="Cena8_2">#REF!</definedName>
    <definedName name="CenaCelkem">#REF!</definedName>
    <definedName name="CenaCelkemBezDPH">#REF!</definedName>
    <definedName name="cisloobjektu">#REF!</definedName>
    <definedName name="CisloRozpoctu">#REF!</definedName>
    <definedName name="cislostavby">#REF!</definedName>
    <definedName name="CisloStavebnihoRozpoctu">#REF!</definedName>
    <definedName name="dadresa">#REF!</definedName>
    <definedName name="Datum">#REF!</definedName>
    <definedName name="Datum_2">#REF!</definedName>
    <definedName name="dfdaf">#REF!</definedName>
    <definedName name="Dispečink">#REF!</definedName>
    <definedName name="Dispečink_2">#REF!</definedName>
    <definedName name="DKGJSDGS">#REF!</definedName>
    <definedName name="dmisto">#REF!</definedName>
    <definedName name="DO">#REF!</definedName>
    <definedName name="DO_12">#REF!</definedName>
    <definedName name="DO_34">#REF!</definedName>
    <definedName name="DO_50">#REF!</definedName>
    <definedName name="DOD">#REF!</definedName>
    <definedName name="DOD_12">#REF!</definedName>
    <definedName name="DOD_34">#REF!</definedName>
    <definedName name="DOD_50">#REF!</definedName>
    <definedName name="DPHSni">#REF!</definedName>
    <definedName name="DPHZakl">#REF!</definedName>
    <definedName name="DPJ">#REF!</definedName>
    <definedName name="DPJ_12">#REF!</definedName>
    <definedName name="DPJ_34">#REF!</definedName>
    <definedName name="DPJ_50">#REF!</definedName>
    <definedName name="dsfbhbg">#REF!</definedName>
    <definedName name="Est_copy_první">#REF!</definedName>
    <definedName name="Est_poslední">#REF!</definedName>
    <definedName name="Est_první">#REF!</definedName>
    <definedName name="eur">#REF!</definedName>
    <definedName name="exter1">#REF!</definedName>
    <definedName name="Hlavička">#REF!</definedName>
    <definedName name="Hlavička_2">#REF!</definedName>
    <definedName name="hovno">#REF!</definedName>
    <definedName name="Integr_poslední">#REF!</definedName>
    <definedName name="inter1">#REF!</definedName>
    <definedName name="Izolace_akustické">#REF!</definedName>
    <definedName name="Izolace_proti_vodě">#REF!</definedName>
    <definedName name="jzzuggt">#REF!</definedName>
    <definedName name="Kod">#REF!</definedName>
    <definedName name="Kod_2">#REF!</definedName>
    <definedName name="Komunikace">#REF!</definedName>
    <definedName name="Konstrukce_klempířské">#REF!</definedName>
    <definedName name="Konstrukce_tesařské">#REF!</definedName>
    <definedName name="Konstrukce_truhlářské">#REF!</definedName>
    <definedName name="Kovové_stavební_doplňkové_konstrukce">#REF!</definedName>
    <definedName name="KSDK">#REF!</definedName>
    <definedName name="Legenda__K___volný_kabel__Z___zásuvka__SV___studená_voda__TV___teplá_voda__SVM___studená_voda_změkčená__R___roháček__P___pračkový_ventil__V___kulový_ventil__BN_a_BS___baterie_nástěnná_a_stolní__nebude_li_uvedeno_jinak__dodávka_stavby___mezi_přívod_plynu_a">#REF!</definedName>
    <definedName name="Malby__tapety__nátěry__nástřiky">#REF!</definedName>
    <definedName name="Mena">#REF!</definedName>
    <definedName name="MistoStavby">#REF!</definedName>
    <definedName name="MJ">#REF!</definedName>
    <definedName name="MJ_12">#REF!</definedName>
    <definedName name="MJ_34">#REF!</definedName>
    <definedName name="MJ_50">#REF!</definedName>
    <definedName name="MO">#REF!</definedName>
    <definedName name="MO_12">#REF!</definedName>
    <definedName name="MO_34">#REF!</definedName>
    <definedName name="MO_50">#REF!</definedName>
    <definedName name="MONT">#REF!</definedName>
    <definedName name="MONT_12">#REF!</definedName>
    <definedName name="MONT_34">#REF!</definedName>
    <definedName name="MONT_50">#REF!</definedName>
    <definedName name="mts">#REF!</definedName>
    <definedName name="nazevobjektu">#REF!</definedName>
    <definedName name="NazevRozpoctu">#REF!</definedName>
    <definedName name="nazevstavby">#REF!</definedName>
    <definedName name="NazevStavebnihoRozpoctu">#REF!</definedName>
    <definedName name="oadresa">#REF!</definedName>
    <definedName name="obch_sleva">#REF!</definedName>
    <definedName name="Obklady_keramické">#REF!</definedName>
    <definedName name="obl11x">#REF!</definedName>
    <definedName name="obl12x">#REF!</definedName>
    <definedName name="obl13x">#REF!</definedName>
    <definedName name="obl14x">#REF!</definedName>
    <definedName name="obl15x">#REF!</definedName>
    <definedName name="obl16x">#REF!</definedName>
    <definedName name="obl1710x">#REF!</definedName>
    <definedName name="obl1711x">#REF!</definedName>
    <definedName name="obl1712x">#REF!</definedName>
    <definedName name="obl1713x">#REF!</definedName>
    <definedName name="obl1714x">#REF!</definedName>
    <definedName name="obl1715x">#REF!</definedName>
    <definedName name="obl1716x">#REF!</definedName>
    <definedName name="obl1717x">#REF!</definedName>
    <definedName name="obl1718x">#REF!</definedName>
    <definedName name="obl1719x">#REF!</definedName>
    <definedName name="obl173x">#REF!</definedName>
    <definedName name="obl174x">#REF!</definedName>
    <definedName name="obl175x">#REF!</definedName>
    <definedName name="obl176x">#REF!</definedName>
    <definedName name="obl177x">#REF!</definedName>
    <definedName name="obl178x">#REF!</definedName>
    <definedName name="obl179x">#REF!</definedName>
    <definedName name="obl17x">#REF!</definedName>
    <definedName name="obl1816x">#REF!</definedName>
    <definedName name="obl181x">#REF!</definedName>
    <definedName name="obl1820x">#REF!</definedName>
    <definedName name="obl1821x">#REF!</definedName>
    <definedName name="obl1822x">#REF!</definedName>
    <definedName name="obl1823x">#REF!</definedName>
    <definedName name="obl1824x">#REF!</definedName>
    <definedName name="obl1825x">#REF!</definedName>
    <definedName name="obl1826x">#REF!</definedName>
    <definedName name="obl1827x">#REF!</definedName>
    <definedName name="obl1828x">#REF!</definedName>
    <definedName name="obl1829x">#REF!</definedName>
    <definedName name="obl1831x">#REF!</definedName>
    <definedName name="obl1832x">#REF!</definedName>
    <definedName name="obl183x">#REF!</definedName>
    <definedName name="obl184x">#REF!</definedName>
    <definedName name="obl185x">#REF!</definedName>
    <definedName name="obl186x">#REF!</definedName>
    <definedName name="obl187x">#REF!</definedName>
    <definedName name="obl18x">#REF!</definedName>
    <definedName name="OP">#REF!</definedName>
    <definedName name="OP_12">#REF!</definedName>
    <definedName name="OP_34">#REF!</definedName>
    <definedName name="OP_50">#REF!</definedName>
    <definedName name="Ostatní_výrobky">#REF!</definedName>
    <definedName name="padresa">#REF!</definedName>
    <definedName name="Parametry">#REF!</definedName>
    <definedName name="pdic">#REF!</definedName>
    <definedName name="pico">#REF!</definedName>
    <definedName name="PJ">#REF!</definedName>
    <definedName name="PJ_12">#REF!</definedName>
    <definedName name="PJ_34">#REF!</definedName>
    <definedName name="PJ_50">#REF!</definedName>
    <definedName name="pmisto">#REF!</definedName>
    <definedName name="PN">#REF!</definedName>
    <definedName name="PN_12">#REF!</definedName>
    <definedName name="PN_34">#REF!</definedName>
    <definedName name="PN_50">#REF!</definedName>
    <definedName name="PO">#REF!</definedName>
    <definedName name="PO_12">#REF!</definedName>
    <definedName name="PO_34">#REF!</definedName>
    <definedName name="PO_50">#REF!</definedName>
    <definedName name="PocetMJ">#REF!</definedName>
    <definedName name="Podhl">#REF!</definedName>
    <definedName name="Podhledy">#REF!</definedName>
    <definedName name="pokusAAAA">#REF!</definedName>
    <definedName name="pokusadres">#REF!</definedName>
    <definedName name="položka_A1">#REF!</definedName>
    <definedName name="pom_výp_zač">#REF!</definedName>
    <definedName name="pom_výpočty">#REF!</definedName>
    <definedName name="PoptavkaID">#REF!</definedName>
    <definedName name="poslední">#REF!</definedName>
    <definedName name="pPSC">#REF!</definedName>
    <definedName name="prep_schem">#REF!</definedName>
    <definedName name="Projektant">#REF!</definedName>
    <definedName name="Přehled">#REF!</definedName>
    <definedName name="Přehled_2">#REF!</definedName>
    <definedName name="Rekapitulace">#REF!</definedName>
    <definedName name="REKAPITULACE_2">#REF!</definedName>
    <definedName name="Rok_nabídky">#REF!</definedName>
    <definedName name="Rok_nabídky_2">#REF!</definedName>
    <definedName name="Rozpočet">#REF!</definedName>
    <definedName name="rozvržení_rozp">#REF!</definedName>
    <definedName name="Sádrokartonové_konstrukce">#REF!</definedName>
    <definedName name="SazbaDPH1">#REF!</definedName>
    <definedName name="SazbaDPH2">#REF!</definedName>
    <definedName name="SC">#REF!</definedName>
    <definedName name="SC_12">#REF!</definedName>
    <definedName name="SC_34">#REF!</definedName>
    <definedName name="SC_50">#REF!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_01_01__Příprava_území">#REF!</definedName>
    <definedName name="SO_01_02_Vjezdy_a_výjezdy_na_staveniště">#REF!</definedName>
    <definedName name="SO_01_03_Vodovodní_přípojka_na_staveniště">#REF!</definedName>
    <definedName name="SO_01_04_Kanalizační_přípojka_na_staveniště">#REF!</definedName>
    <definedName name="SO_01_06_El._přípojka_pro_zařízení_staveniště">#REF!</definedName>
    <definedName name="SO_01_07_Telefonní_přípojka_staveniště">#REF!</definedName>
    <definedName name="SO_01_08_Ochrana_pěšího_provozu">#REF!</definedName>
    <definedName name="SO_01_12_Ochrana_inž.sítí">#REF!</definedName>
    <definedName name="SO_01_20_Rekonstrukce_v_odstavných_kolejích">#REF!</definedName>
    <definedName name="SO_01_21_Hloubené_tunely">#REF!</definedName>
    <definedName name="SO_04_22_Hloubené_tunely_v_ul._Trojská">#REF!</definedName>
    <definedName name="SO_05_21__Stanice_Kobylisy">#REF!</definedName>
    <definedName name="SO_06_21_Jednokolejné_tunely_před_st._Kobylisy">#REF!</definedName>
    <definedName name="SO_06_26_Ražená_HGB_v_km_14_960_L.K.">#REF!</definedName>
    <definedName name="SO_07_91_Větrací_objekty">#REF!</definedName>
    <definedName name="Specifikace">#REF!</definedName>
    <definedName name="Specifikace_2">#REF!</definedName>
    <definedName name="Spodek">#REF!</definedName>
    <definedName name="ssss">#REF!</definedName>
    <definedName name="subslevy">#REF!</definedName>
    <definedName name="sumpok">#REF!</definedName>
    <definedName name="SWnákup">#REF!</definedName>
    <definedName name="SWprodej">#REF!</definedName>
    <definedName name="T_1">#REF!</definedName>
    <definedName name="T1_12">#REF!</definedName>
    <definedName name="T1_34">#REF!</definedName>
    <definedName name="T1_50">#REF!</definedName>
    <definedName name="Typ">(#REF!,#REF!)</definedName>
    <definedName name="Typ_2">(#REF!,#REF!)</definedName>
    <definedName name="Vodorovné_konstrukce">#REF!</definedName>
    <definedName name="výpočty">#REF!</definedName>
    <definedName name="Vypracoval">#REF!</definedName>
    <definedName name="vystup">#REF!</definedName>
    <definedName name="VZT">#REF!</definedName>
    <definedName name="zahrnsazby">#REF!</definedName>
    <definedName name="zahrnslevy">#REF!</definedName>
    <definedName name="ZakladDPHSni">#REF!</definedName>
    <definedName name="ZakladDPHZakl">#REF!</definedName>
    <definedName name="Základy">#REF!</definedName>
    <definedName name="ZaObjednatele">#REF!</definedName>
    <definedName name="Zaokrouhleni">#REF!</definedName>
    <definedName name="ZaZhotovitele">#REF!</definedName>
    <definedName name="Zemní_práce">#REF!</definedName>
    <definedName name="Zhotovitel">#REF!</definedName>
  </definedNames>
  <calcPr calcId="191029"/>
</workbook>
</file>

<file path=xl/calcChain.xml><?xml version="1.0" encoding="utf-8"?>
<calcChain xmlns="http://schemas.openxmlformats.org/spreadsheetml/2006/main">
  <c r="F16" i="6" l="1"/>
  <c r="F15" i="6"/>
  <c r="F14" i="6"/>
  <c r="F13" i="6"/>
  <c r="F12" i="6"/>
  <c r="F11" i="6"/>
  <c r="F10" i="6"/>
  <c r="F9" i="6"/>
  <c r="F8" i="6"/>
  <c r="F7" i="6"/>
  <c r="F6" i="6"/>
  <c r="E5" i="9"/>
  <c r="F5" i="9"/>
  <c r="G5" i="9" s="1"/>
  <c r="H5" i="9" s="1"/>
  <c r="E6" i="9"/>
  <c r="F6" i="9"/>
  <c r="G6" i="9" s="1"/>
  <c r="H6" i="9" s="1"/>
  <c r="E7" i="9"/>
  <c r="F7" i="9"/>
  <c r="G7" i="9" s="1"/>
  <c r="H7" i="9" s="1"/>
  <c r="E8" i="9"/>
  <c r="F8" i="9"/>
  <c r="G8" i="9" s="1"/>
  <c r="H8" i="9" s="1"/>
  <c r="E9" i="9"/>
  <c r="F9" i="9"/>
  <c r="G9" i="9" s="1"/>
  <c r="H9" i="9" s="1"/>
  <c r="E10" i="9"/>
  <c r="F10" i="9"/>
  <c r="G10" i="9" s="1"/>
  <c r="H10" i="9" s="1"/>
  <c r="E11" i="9"/>
  <c r="F11" i="9"/>
  <c r="G11" i="9" s="1"/>
  <c r="H11" i="9" s="1"/>
  <c r="E12" i="9"/>
  <c r="F12" i="9"/>
  <c r="G12" i="9" s="1"/>
  <c r="H12" i="9" s="1"/>
  <c r="E13" i="9"/>
  <c r="F13" i="9"/>
  <c r="G13" i="9" s="1"/>
  <c r="H13" i="9" s="1"/>
  <c r="E14" i="9"/>
  <c r="F14" i="9"/>
  <c r="G14" i="9" s="1"/>
  <c r="H14" i="9" s="1"/>
  <c r="E15" i="9"/>
  <c r="F15" i="9"/>
  <c r="G15" i="9" s="1"/>
  <c r="H15" i="9" s="1"/>
  <c r="E19" i="9"/>
  <c r="F19" i="9"/>
  <c r="G19" i="9" s="1"/>
  <c r="H19" i="9" s="1"/>
  <c r="E20" i="9"/>
  <c r="F20" i="9"/>
  <c r="G20" i="9" s="1"/>
  <c r="H20" i="9" s="1"/>
  <c r="E21" i="9"/>
  <c r="F21" i="9"/>
  <c r="G21" i="9" s="1"/>
  <c r="H21" i="9" s="1"/>
  <c r="E25" i="9"/>
  <c r="F25" i="9"/>
  <c r="G25" i="9" s="1"/>
  <c r="H25" i="9" s="1"/>
  <c r="E26" i="9"/>
  <c r="F26" i="9"/>
  <c r="G26" i="9" s="1"/>
  <c r="H26" i="9" s="1"/>
  <c r="E27" i="9"/>
  <c r="F27" i="9"/>
  <c r="G27" i="9" s="1"/>
  <c r="H27" i="9" s="1"/>
  <c r="E28" i="9"/>
  <c r="F28" i="9"/>
  <c r="G28" i="9" s="1"/>
  <c r="H28" i="9" s="1"/>
  <c r="E29" i="9"/>
  <c r="F29" i="9"/>
  <c r="G29" i="9" s="1"/>
  <c r="H29" i="9" s="1"/>
  <c r="E30" i="9"/>
  <c r="F30" i="9"/>
  <c r="G30" i="9" s="1"/>
  <c r="H30" i="9" s="1"/>
  <c r="E31" i="9"/>
  <c r="F31" i="9"/>
  <c r="G31" i="9" s="1"/>
  <c r="H31" i="9" s="1"/>
  <c r="E32" i="9"/>
  <c r="F32" i="9"/>
  <c r="G32" i="9" s="1"/>
  <c r="H32" i="9" s="1"/>
  <c r="E35" i="9"/>
  <c r="F35" i="9"/>
  <c r="G35" i="9" s="1"/>
  <c r="H35" i="9" s="1"/>
  <c r="E38" i="9"/>
  <c r="F38" i="9"/>
  <c r="G38" i="9" s="1"/>
  <c r="H38" i="9" s="1"/>
  <c r="E39" i="9"/>
  <c r="F39" i="9"/>
  <c r="G39" i="9" s="1"/>
  <c r="H39" i="9" s="1"/>
  <c r="E40" i="9"/>
  <c r="F40" i="9"/>
  <c r="G40" i="9" s="1"/>
  <c r="H40" i="9" s="1"/>
  <c r="E41" i="9"/>
  <c r="F41" i="9"/>
  <c r="G41" i="9" s="1"/>
  <c r="H41" i="9" s="1"/>
  <c r="E43" i="9"/>
  <c r="F43" i="9"/>
  <c r="G43" i="9" s="1"/>
  <c r="H43" i="9" s="1"/>
  <c r="E44" i="9"/>
  <c r="F44" i="9"/>
  <c r="G44" i="9" s="1"/>
  <c r="H44" i="9" s="1"/>
  <c r="E45" i="9"/>
  <c r="F45" i="9"/>
  <c r="G45" i="9" s="1"/>
  <c r="H45" i="9" s="1"/>
  <c r="E48" i="9"/>
  <c r="F48" i="9"/>
  <c r="G48" i="9" s="1"/>
  <c r="H48" i="9" s="1"/>
  <c r="E51" i="9"/>
  <c r="G51" i="9"/>
  <c r="H51" i="9" s="1"/>
  <c r="E52" i="9"/>
  <c r="G52" i="9"/>
  <c r="H52" i="9" s="1"/>
  <c r="E53" i="9"/>
  <c r="G53" i="9"/>
  <c r="H53" i="9" s="1"/>
  <c r="E54" i="9"/>
  <c r="G54" i="9"/>
  <c r="H54" i="9" s="1"/>
  <c r="E55" i="9"/>
  <c r="G55" i="9"/>
  <c r="H55" i="9" s="1"/>
  <c r="E56" i="9"/>
  <c r="G56" i="9"/>
  <c r="H56" i="9" s="1"/>
  <c r="E57" i="9"/>
  <c r="G57" i="9"/>
  <c r="H57" i="9" s="1"/>
  <c r="E58" i="9"/>
  <c r="G58" i="9"/>
  <c r="H58" i="9" s="1"/>
  <c r="E61" i="9"/>
  <c r="F61" i="9"/>
  <c r="G61" i="9" s="1"/>
  <c r="H61" i="9" s="1"/>
  <c r="E62" i="9"/>
  <c r="F62" i="9"/>
  <c r="G62" i="9" s="1"/>
  <c r="H62" i="9" s="1"/>
  <c r="E5" i="8"/>
  <c r="F5" i="8"/>
  <c r="G5" i="8" s="1"/>
  <c r="H5" i="8" s="1"/>
  <c r="E6" i="8"/>
  <c r="F6" i="8"/>
  <c r="G6" i="8"/>
  <c r="H6" i="8" s="1"/>
  <c r="E7" i="8"/>
  <c r="F7" i="8"/>
  <c r="G7" i="8" s="1"/>
  <c r="H7" i="8" s="1"/>
  <c r="E8" i="8"/>
  <c r="F8" i="8"/>
  <c r="G8" i="8" s="1"/>
  <c r="H8" i="8" s="1"/>
  <c r="E9" i="8"/>
  <c r="F9" i="8"/>
  <c r="G9" i="8"/>
  <c r="H9" i="8" s="1"/>
  <c r="E10" i="8"/>
  <c r="F10" i="8"/>
  <c r="G10" i="8" s="1"/>
  <c r="H10" i="8" s="1"/>
  <c r="E11" i="8"/>
  <c r="F11" i="8"/>
  <c r="G11" i="8" s="1"/>
  <c r="H11" i="8" s="1"/>
  <c r="E12" i="8"/>
  <c r="F12" i="8"/>
  <c r="G12" i="8"/>
  <c r="H12" i="8" s="1"/>
  <c r="E13" i="8"/>
  <c r="F13" i="8"/>
  <c r="G13" i="8" s="1"/>
  <c r="H13" i="8" s="1"/>
  <c r="E14" i="8"/>
  <c r="F14" i="8"/>
  <c r="G14" i="8" s="1"/>
  <c r="H14" i="8" s="1"/>
  <c r="E15" i="8"/>
  <c r="F15" i="8"/>
  <c r="G15" i="8" s="1"/>
  <c r="H15" i="8" s="1"/>
  <c r="E19" i="8"/>
  <c r="F19" i="8"/>
  <c r="G19" i="8" s="1"/>
  <c r="H19" i="8" s="1"/>
  <c r="E20" i="8"/>
  <c r="F20" i="8"/>
  <c r="G20" i="8" s="1"/>
  <c r="H20" i="8" s="1"/>
  <c r="E21" i="8"/>
  <c r="F21" i="8"/>
  <c r="G21" i="8"/>
  <c r="H21" i="8" s="1"/>
  <c r="E25" i="8"/>
  <c r="F25" i="8"/>
  <c r="G25" i="8" s="1"/>
  <c r="H25" i="8" s="1"/>
  <c r="E26" i="8"/>
  <c r="F26" i="8"/>
  <c r="G26" i="8" s="1"/>
  <c r="H26" i="8" s="1"/>
  <c r="E27" i="8"/>
  <c r="F27" i="8"/>
  <c r="G27" i="8"/>
  <c r="H27" i="8" s="1"/>
  <c r="E28" i="8"/>
  <c r="F28" i="8"/>
  <c r="G28" i="8" s="1"/>
  <c r="H28" i="8" s="1"/>
  <c r="E29" i="8"/>
  <c r="F29" i="8"/>
  <c r="G29" i="8" s="1"/>
  <c r="H29" i="8" s="1"/>
  <c r="E30" i="8"/>
  <c r="F30" i="8"/>
  <c r="G30" i="8" s="1"/>
  <c r="H30" i="8" s="1"/>
  <c r="E31" i="8"/>
  <c r="F31" i="8"/>
  <c r="G31" i="8" s="1"/>
  <c r="H31" i="8" s="1"/>
  <c r="E32" i="8"/>
  <c r="F32" i="8"/>
  <c r="G32" i="8" s="1"/>
  <c r="H32" i="8" s="1"/>
  <c r="E35" i="8"/>
  <c r="F35" i="8"/>
  <c r="G35" i="8"/>
  <c r="H35" i="8" s="1"/>
  <c r="E38" i="8"/>
  <c r="F38" i="8"/>
  <c r="G38" i="8" s="1"/>
  <c r="H38" i="8" s="1"/>
  <c r="E39" i="8"/>
  <c r="F39" i="8"/>
  <c r="G39" i="8" s="1"/>
  <c r="H39" i="8" s="1"/>
  <c r="E40" i="8"/>
  <c r="F40" i="8"/>
  <c r="G40" i="8" s="1"/>
  <c r="H40" i="8" s="1"/>
  <c r="E41" i="8"/>
  <c r="F41" i="8"/>
  <c r="G41" i="8" s="1"/>
  <c r="H41" i="8" s="1"/>
  <c r="E43" i="8"/>
  <c r="F43" i="8"/>
  <c r="G43" i="8" s="1"/>
  <c r="H43" i="8" s="1"/>
  <c r="E44" i="8"/>
  <c r="F44" i="8"/>
  <c r="G44" i="8" s="1"/>
  <c r="H44" i="8" s="1"/>
  <c r="E45" i="8"/>
  <c r="F45" i="8"/>
  <c r="G45" i="8" s="1"/>
  <c r="H45" i="8" s="1"/>
  <c r="E48" i="8"/>
  <c r="F48" i="8"/>
  <c r="G48" i="8" s="1"/>
  <c r="H48" i="8" s="1"/>
  <c r="E51" i="8"/>
  <c r="G51" i="8"/>
  <c r="H51" i="8" s="1"/>
  <c r="E52" i="8"/>
  <c r="G52" i="8"/>
  <c r="H52" i="8" s="1"/>
  <c r="E53" i="8"/>
  <c r="G53" i="8"/>
  <c r="H53" i="8"/>
  <c r="E54" i="8"/>
  <c r="G54" i="8"/>
  <c r="H54" i="8" s="1"/>
  <c r="E55" i="8"/>
  <c r="G55" i="8"/>
  <c r="H55" i="8"/>
  <c r="E56" i="8"/>
  <c r="G56" i="8"/>
  <c r="H56" i="8" s="1"/>
  <c r="E57" i="8"/>
  <c r="G57" i="8"/>
  <c r="H57" i="8"/>
  <c r="E58" i="8"/>
  <c r="G58" i="8"/>
  <c r="H58" i="8" s="1"/>
  <c r="E61" i="8"/>
  <c r="F61" i="8"/>
  <c r="G61" i="8"/>
  <c r="H61" i="8" s="1"/>
  <c r="E62" i="8"/>
  <c r="F62" i="8"/>
  <c r="G62" i="8" s="1"/>
  <c r="H62" i="8" s="1"/>
  <c r="E5" i="7"/>
  <c r="F5" i="7"/>
  <c r="G5" i="7" s="1"/>
  <c r="H5" i="7" s="1"/>
  <c r="E9" i="7"/>
  <c r="F9" i="7"/>
  <c r="G9" i="7" s="1"/>
  <c r="H9" i="7" s="1"/>
  <c r="E10" i="7"/>
  <c r="F10" i="7"/>
  <c r="G10" i="7" s="1"/>
  <c r="H10" i="7" s="1"/>
  <c r="E11" i="7"/>
  <c r="F11" i="7"/>
  <c r="G11" i="7" s="1"/>
  <c r="H11" i="7" s="1"/>
  <c r="E12" i="7"/>
  <c r="F12" i="7"/>
  <c r="G12" i="7" s="1"/>
  <c r="H12" i="7" s="1"/>
  <c r="E13" i="7"/>
  <c r="F13" i="7"/>
  <c r="G13" i="7" s="1"/>
  <c r="H13" i="7" s="1"/>
  <c r="E16" i="7"/>
  <c r="E152" i="7" s="1"/>
  <c r="F16" i="7"/>
  <c r="G16" i="7" s="1"/>
  <c r="H16" i="7" s="1"/>
  <c r="E17" i="7"/>
  <c r="F17" i="7"/>
  <c r="G17" i="7" s="1"/>
  <c r="H17" i="7" s="1"/>
  <c r="E22" i="7"/>
  <c r="F22" i="7"/>
  <c r="G22" i="7" s="1"/>
  <c r="H22" i="7" s="1"/>
  <c r="E23" i="7"/>
  <c r="F23" i="7"/>
  <c r="G23" i="7" s="1"/>
  <c r="H23" i="7" s="1"/>
  <c r="E24" i="7"/>
  <c r="F24" i="7"/>
  <c r="G24" i="7" s="1"/>
  <c r="H24" i="7" s="1"/>
  <c r="E25" i="7"/>
  <c r="F25" i="7"/>
  <c r="G25" i="7" s="1"/>
  <c r="H25" i="7" s="1"/>
  <c r="E27" i="7"/>
  <c r="F27" i="7"/>
  <c r="G27" i="7" s="1"/>
  <c r="H27" i="7" s="1"/>
  <c r="E28" i="7"/>
  <c r="F28" i="7"/>
  <c r="G28" i="7" s="1"/>
  <c r="H28" i="7" s="1"/>
  <c r="E29" i="7"/>
  <c r="F29" i="7"/>
  <c r="G29" i="7" s="1"/>
  <c r="H29" i="7" s="1"/>
  <c r="E30" i="7"/>
  <c r="F30" i="7"/>
  <c r="G30" i="7" s="1"/>
  <c r="H30" i="7" s="1"/>
  <c r="E31" i="7"/>
  <c r="F31" i="7"/>
  <c r="G31" i="7" s="1"/>
  <c r="H31" i="7" s="1"/>
  <c r="E33" i="7"/>
  <c r="F33" i="7"/>
  <c r="G33" i="7" s="1"/>
  <c r="H33" i="7" s="1"/>
  <c r="E34" i="7"/>
  <c r="F34" i="7"/>
  <c r="G34" i="7" s="1"/>
  <c r="H34" i="7" s="1"/>
  <c r="E37" i="7"/>
  <c r="F37" i="7"/>
  <c r="G37" i="7" s="1"/>
  <c r="H37" i="7" s="1"/>
  <c r="E38" i="7"/>
  <c r="F38" i="7"/>
  <c r="G38" i="7" s="1"/>
  <c r="H38" i="7" s="1"/>
  <c r="E39" i="7"/>
  <c r="F39" i="7"/>
  <c r="G39" i="7" s="1"/>
  <c r="H39" i="7" s="1"/>
  <c r="E40" i="7"/>
  <c r="F40" i="7"/>
  <c r="G40" i="7" s="1"/>
  <c r="H40" i="7" s="1"/>
  <c r="E41" i="7"/>
  <c r="F41" i="7"/>
  <c r="G41" i="7" s="1"/>
  <c r="H41" i="7" s="1"/>
  <c r="E42" i="7"/>
  <c r="F42" i="7"/>
  <c r="G42" i="7" s="1"/>
  <c r="H42" i="7" s="1"/>
  <c r="E43" i="7"/>
  <c r="F43" i="7"/>
  <c r="G43" i="7" s="1"/>
  <c r="H43" i="7" s="1"/>
  <c r="E44" i="7"/>
  <c r="F44" i="7"/>
  <c r="G44" i="7" s="1"/>
  <c r="H44" i="7" s="1"/>
  <c r="E45" i="7"/>
  <c r="F45" i="7"/>
  <c r="G45" i="7" s="1"/>
  <c r="H45" i="7" s="1"/>
  <c r="E48" i="7"/>
  <c r="F48" i="7"/>
  <c r="G48" i="7" s="1"/>
  <c r="H48" i="7" s="1"/>
  <c r="E49" i="7"/>
  <c r="F49" i="7"/>
  <c r="G49" i="7" s="1"/>
  <c r="H49" i="7" s="1"/>
  <c r="E50" i="7"/>
  <c r="F50" i="7"/>
  <c r="G50" i="7" s="1"/>
  <c r="H50" i="7" s="1"/>
  <c r="E51" i="7"/>
  <c r="F51" i="7"/>
  <c r="G51" i="7" s="1"/>
  <c r="H51" i="7" s="1"/>
  <c r="E55" i="7"/>
  <c r="F55" i="7"/>
  <c r="G55" i="7" s="1"/>
  <c r="H55" i="7" s="1"/>
  <c r="E56" i="7"/>
  <c r="F56" i="7"/>
  <c r="G56" i="7" s="1"/>
  <c r="H56" i="7" s="1"/>
  <c r="E57" i="7"/>
  <c r="F57" i="7"/>
  <c r="G57" i="7" s="1"/>
  <c r="H57" i="7" s="1"/>
  <c r="E59" i="7"/>
  <c r="F59" i="7"/>
  <c r="G59" i="7" s="1"/>
  <c r="H59" i="7" s="1"/>
  <c r="E60" i="7"/>
  <c r="F60" i="7"/>
  <c r="G60" i="7" s="1"/>
  <c r="H60" i="7" s="1"/>
  <c r="E62" i="7"/>
  <c r="F62" i="7"/>
  <c r="G62" i="7" s="1"/>
  <c r="H62" i="7" s="1"/>
  <c r="E63" i="7"/>
  <c r="F63" i="7"/>
  <c r="G63" i="7" s="1"/>
  <c r="H63" i="7" s="1"/>
  <c r="E68" i="7"/>
  <c r="F68" i="7"/>
  <c r="G68" i="7" s="1"/>
  <c r="H68" i="7" s="1"/>
  <c r="E69" i="7"/>
  <c r="F69" i="7"/>
  <c r="G69" i="7" s="1"/>
  <c r="H69" i="7" s="1"/>
  <c r="E71" i="7"/>
  <c r="F71" i="7"/>
  <c r="G71" i="7" s="1"/>
  <c r="H71" i="7" s="1"/>
  <c r="E72" i="7"/>
  <c r="F72" i="7"/>
  <c r="G72" i="7" s="1"/>
  <c r="H72" i="7" s="1"/>
  <c r="E76" i="7"/>
  <c r="F76" i="7"/>
  <c r="G76" i="7" s="1"/>
  <c r="H76" i="7" s="1"/>
  <c r="E77" i="7"/>
  <c r="F77" i="7"/>
  <c r="G77" i="7" s="1"/>
  <c r="H77" i="7" s="1"/>
  <c r="E78" i="7"/>
  <c r="F78" i="7"/>
  <c r="G78" i="7" s="1"/>
  <c r="H78" i="7" s="1"/>
  <c r="E80" i="7"/>
  <c r="F80" i="7"/>
  <c r="G80" i="7" s="1"/>
  <c r="H80" i="7" s="1"/>
  <c r="E81" i="7"/>
  <c r="F81" i="7"/>
  <c r="G81" i="7" s="1"/>
  <c r="H81" i="7" s="1"/>
  <c r="E82" i="7"/>
  <c r="F82" i="7"/>
  <c r="G82" i="7" s="1"/>
  <c r="H82" i="7" s="1"/>
  <c r="E84" i="7"/>
  <c r="F84" i="7"/>
  <c r="G84" i="7" s="1"/>
  <c r="H84" i="7" s="1"/>
  <c r="E85" i="7"/>
  <c r="F85" i="7"/>
  <c r="G85" i="7" s="1"/>
  <c r="H85" i="7" s="1"/>
  <c r="E86" i="7"/>
  <c r="F86" i="7"/>
  <c r="G86" i="7" s="1"/>
  <c r="H86" i="7" s="1"/>
  <c r="E90" i="7"/>
  <c r="F90" i="7"/>
  <c r="G90" i="7" s="1"/>
  <c r="H90" i="7" s="1"/>
  <c r="E91" i="7"/>
  <c r="F91" i="7"/>
  <c r="G91" i="7" s="1"/>
  <c r="H91" i="7" s="1"/>
  <c r="E92" i="7"/>
  <c r="F92" i="7"/>
  <c r="G92" i="7" s="1"/>
  <c r="H92" i="7" s="1"/>
  <c r="E93" i="7"/>
  <c r="F93" i="7"/>
  <c r="G93" i="7" s="1"/>
  <c r="H93" i="7" s="1"/>
  <c r="E95" i="7"/>
  <c r="F95" i="7"/>
  <c r="G95" i="7" s="1"/>
  <c r="H95" i="7" s="1"/>
  <c r="E96" i="7"/>
  <c r="F96" i="7"/>
  <c r="G96" i="7" s="1"/>
  <c r="H96" i="7" s="1"/>
  <c r="E97" i="7"/>
  <c r="F97" i="7"/>
  <c r="G97" i="7" s="1"/>
  <c r="H97" i="7" s="1"/>
  <c r="E98" i="7"/>
  <c r="F98" i="7"/>
  <c r="G98" i="7" s="1"/>
  <c r="H98" i="7" s="1"/>
  <c r="E99" i="7"/>
  <c r="F99" i="7"/>
  <c r="G99" i="7" s="1"/>
  <c r="H99" i="7" s="1"/>
  <c r="E103" i="7"/>
  <c r="F103" i="7"/>
  <c r="G103" i="7" s="1"/>
  <c r="H103" i="7" s="1"/>
  <c r="E104" i="7"/>
  <c r="F104" i="7"/>
  <c r="G104" i="7" s="1"/>
  <c r="H104" i="7" s="1"/>
  <c r="E109" i="7"/>
  <c r="F109" i="7"/>
  <c r="G109" i="7" s="1"/>
  <c r="H109" i="7" s="1"/>
  <c r="E110" i="7"/>
  <c r="F110" i="7"/>
  <c r="G110" i="7" s="1"/>
  <c r="H110" i="7" s="1"/>
  <c r="E111" i="7"/>
  <c r="F111" i="7"/>
  <c r="G111" i="7" s="1"/>
  <c r="H111" i="7" s="1"/>
  <c r="E113" i="7"/>
  <c r="F113" i="7"/>
  <c r="G113" i="7" s="1"/>
  <c r="H113" i="7" s="1"/>
  <c r="E114" i="7"/>
  <c r="F114" i="7"/>
  <c r="G114" i="7" s="1"/>
  <c r="H114" i="7" s="1"/>
  <c r="E118" i="7"/>
  <c r="F118" i="7"/>
  <c r="G118" i="7" s="1"/>
  <c r="H118" i="7" s="1"/>
  <c r="E121" i="7"/>
  <c r="F121" i="7"/>
  <c r="G121" i="7" s="1"/>
  <c r="H121" i="7" s="1"/>
  <c r="E122" i="7"/>
  <c r="F122" i="7"/>
  <c r="G122" i="7" s="1"/>
  <c r="H122" i="7" s="1"/>
  <c r="E126" i="7"/>
  <c r="F126" i="7"/>
  <c r="G126" i="7" s="1"/>
  <c r="H126" i="7" s="1"/>
  <c r="E127" i="7"/>
  <c r="F127" i="7"/>
  <c r="G127" i="7" s="1"/>
  <c r="H127" i="7" s="1"/>
  <c r="E128" i="7"/>
  <c r="F128" i="7"/>
  <c r="G128" i="7" s="1"/>
  <c r="H128" i="7" s="1"/>
  <c r="E129" i="7"/>
  <c r="F129" i="7"/>
  <c r="G129" i="7" s="1"/>
  <c r="H129" i="7" s="1"/>
  <c r="E130" i="7"/>
  <c r="F130" i="7"/>
  <c r="G130" i="7" s="1"/>
  <c r="H130" i="7" s="1"/>
  <c r="E134" i="7"/>
  <c r="F134" i="7"/>
  <c r="G134" i="7" s="1"/>
  <c r="H134" i="7" s="1"/>
  <c r="E135" i="7"/>
  <c r="F135" i="7"/>
  <c r="G135" i="7" s="1"/>
  <c r="H135" i="7" s="1"/>
  <c r="E136" i="7"/>
  <c r="F136" i="7"/>
  <c r="G136" i="7" s="1"/>
  <c r="H136" i="7" s="1"/>
  <c r="E137" i="7"/>
  <c r="F137" i="7"/>
  <c r="G137" i="7" s="1"/>
  <c r="H137" i="7" s="1"/>
  <c r="E138" i="7"/>
  <c r="F138" i="7"/>
  <c r="G138" i="7" s="1"/>
  <c r="H138" i="7" s="1"/>
  <c r="E141" i="7"/>
  <c r="G141" i="7"/>
  <c r="H141" i="7" s="1"/>
  <c r="E142" i="7"/>
  <c r="G142" i="7"/>
  <c r="H142" i="7" s="1"/>
  <c r="E143" i="7"/>
  <c r="F143" i="7"/>
  <c r="G143" i="7" s="1"/>
  <c r="H143" i="7" s="1"/>
  <c r="E144" i="7"/>
  <c r="F144" i="7"/>
  <c r="G144" i="7" s="1"/>
  <c r="H144" i="7" s="1"/>
  <c r="E145" i="7"/>
  <c r="F145" i="7"/>
  <c r="G145" i="7" s="1"/>
  <c r="H145" i="7" s="1"/>
  <c r="E146" i="7"/>
  <c r="F146" i="7"/>
  <c r="G146" i="7" s="1"/>
  <c r="H146" i="7" s="1"/>
  <c r="E147" i="7"/>
  <c r="F147" i="7"/>
  <c r="G147" i="7" s="1"/>
  <c r="H147" i="7" s="1"/>
  <c r="E148" i="7"/>
  <c r="G148" i="7"/>
  <c r="H148" i="7" s="1"/>
  <c r="E149" i="7"/>
  <c r="F149" i="7"/>
  <c r="G149" i="7" s="1"/>
  <c r="H149" i="7" s="1"/>
  <c r="E150" i="7"/>
  <c r="F150" i="7"/>
  <c r="G150" i="7"/>
  <c r="H150" i="7" s="1"/>
  <c r="F18" i="6" l="1"/>
  <c r="H64" i="9"/>
  <c r="H64" i="8"/>
  <c r="H152" i="7"/>
  <c r="H153" i="7" s="1"/>
  <c r="F9" i="1"/>
  <c r="F37" i="1"/>
  <c r="F32" i="1"/>
  <c r="F35" i="1"/>
  <c r="F34" i="1"/>
  <c r="F33" i="1"/>
  <c r="F31" i="1"/>
  <c r="F30" i="1"/>
  <c r="F29" i="1"/>
  <c r="F28" i="1"/>
  <c r="F14" i="1" l="1"/>
  <c r="F36" i="1" l="1"/>
  <c r="F18" i="1"/>
  <c r="F8" i="1"/>
  <c r="F17" i="1" l="1"/>
  <c r="F42" i="1"/>
  <c r="F41" i="1"/>
  <c r="F40" i="1"/>
  <c r="F39" i="1"/>
  <c r="F38" i="1"/>
  <c r="F27" i="1"/>
  <c r="F26" i="1"/>
  <c r="F25" i="1"/>
  <c r="F24" i="1"/>
  <c r="F23" i="1"/>
  <c r="F22" i="1"/>
  <c r="F21" i="1"/>
  <c r="F20" i="1"/>
  <c r="F19" i="1"/>
  <c r="F16" i="1"/>
  <c r="F15" i="1"/>
  <c r="F13" i="1"/>
  <c r="F12" i="1"/>
  <c r="F11" i="1"/>
  <c r="F10" i="1"/>
  <c r="F7" i="1"/>
  <c r="F6" i="1"/>
  <c r="E44" i="1" l="1"/>
</calcChain>
</file>

<file path=xl/sharedStrings.xml><?xml version="1.0" encoding="utf-8"?>
<sst xmlns="http://schemas.openxmlformats.org/spreadsheetml/2006/main" count="552" uniqueCount="275">
  <si>
    <t>počet</t>
  </si>
  <si>
    <t xml:space="preserve">materiál </t>
  </si>
  <si>
    <t>montáž</t>
  </si>
  <si>
    <t>napájecí panel</t>
  </si>
  <si>
    <t>pachpanel 24 keystone neobsazený</t>
  </si>
  <si>
    <t>příslušenství pro montáž DR</t>
  </si>
  <si>
    <t>ks</t>
  </si>
  <si>
    <t>m</t>
  </si>
  <si>
    <t>příchytka svazku kabelů</t>
  </si>
  <si>
    <t>vázací material pro kabeláž</t>
  </si>
  <si>
    <t>pol</t>
  </si>
  <si>
    <t>požární ucpávky</t>
  </si>
  <si>
    <t>kompletace datových rozvaděčů</t>
  </si>
  <si>
    <t>sekání drážky (svody do PC zásuvek)</t>
  </si>
  <si>
    <t>příslušenství pro svař. opt.kabelu</t>
  </si>
  <si>
    <t>ventilační jednotka</t>
  </si>
  <si>
    <t>pigtail E2000 SM 9/125</t>
  </si>
  <si>
    <t>celkem</t>
  </si>
  <si>
    <t>pol.</t>
  </si>
  <si>
    <t>jdn</t>
  </si>
  <si>
    <t>sada</t>
  </si>
  <si>
    <t>optická vana 24xE200</t>
  </si>
  <si>
    <t>stackovací modul + kabel</t>
  </si>
  <si>
    <t>měření datových zásuvek 2x RJ 45</t>
  </si>
  <si>
    <t>SFP+ modul Singlemode 10 km</t>
  </si>
  <si>
    <t>Datový rozvaděč serverový perforované dveře, přední jednokřídlé , zadní dvoukřídlé 47U</t>
  </si>
  <si>
    <t>vyvazovací panel  vertikální sada 2 ks 47u</t>
  </si>
  <si>
    <t>vyvazovací panel horizontální 1U</t>
  </si>
  <si>
    <t>D.1.4.h Datové rozvody - VÝKAZ VÝMĚR</t>
  </si>
  <si>
    <t xml:space="preserve">Dostavba sportovně rekreačního areálu Petynka Praha 6 </t>
  </si>
  <si>
    <r>
      <t xml:space="preserve">Zpracovali: Pavel Šnobl 776 132 268, Tomáš Rosenkranc 603 451 815, dne 2025-06-20                    </t>
    </r>
    <r>
      <rPr>
        <b/>
        <sz val="11"/>
        <color theme="1"/>
        <rFont val="Calibri"/>
        <family val="2"/>
        <charset val="238"/>
        <scheme val="minor"/>
      </rPr>
      <t>ERCÉ technika s.r.o._zakázka 410-250107</t>
    </r>
  </si>
  <si>
    <t>CELKEM vč. DPH</t>
  </si>
  <si>
    <t>CELKEM bez DPH</t>
  </si>
  <si>
    <t xml:space="preserve">Doprava </t>
  </si>
  <si>
    <t>vyk</t>
  </si>
  <si>
    <t>výchozí revize el. zařízení</t>
  </si>
  <si>
    <t>vrn</t>
  </si>
  <si>
    <t xml:space="preserve">Asistence při spuštění systému (cena za 1 den) </t>
  </si>
  <si>
    <t>Školení obsluhy + správce systému</t>
  </si>
  <si>
    <t>Dokumentace skutečného provedení</t>
  </si>
  <si>
    <t>základní úklid staveniště</t>
  </si>
  <si>
    <t xml:space="preserve">Testovací a zkušební provoz </t>
  </si>
  <si>
    <t>úprava a konfigurace šatního zámkového systému na zónové řízení s volným výběrem, nastavení skupinového provozu</t>
  </si>
  <si>
    <t>SL20014</t>
  </si>
  <si>
    <t>Oživení a konfigurace HW prvků systému</t>
  </si>
  <si>
    <t>instalace systému</t>
  </si>
  <si>
    <t>instalace</t>
  </si>
  <si>
    <t>zakázkové úpravy SW</t>
  </si>
  <si>
    <t>SW</t>
  </si>
  <si>
    <t>SW VasPOS modul pro připojení POS terminálu</t>
  </si>
  <si>
    <t>SW portál pro ovládání Info Tabulet v recepci 1x lic.</t>
  </si>
  <si>
    <t>InfoWP</t>
  </si>
  <si>
    <t>SW WebRezervace</t>
  </si>
  <si>
    <t>SW pro pokladnu, licence za 1 pokladnu do recepce</t>
  </si>
  <si>
    <t>Nový areál bude napojen na stávající systém řízení aquaparku. Proto kalkulace obsahuje jen práce spojené s modifikacemi SW s cílem plně integrovat nové funkcionality do systému. Vžjimku tvoří rozšíření licencí pro pokladny a napojení na POS terminály</t>
  </si>
  <si>
    <t>poznámka</t>
  </si>
  <si>
    <t>Dodávka SW</t>
  </si>
  <si>
    <t>Kabel CYH 2x1 /dvoulinka /rudočerný/</t>
  </si>
  <si>
    <t>CYH21</t>
  </si>
  <si>
    <t>BELDEN cat 5 UTP  lanko</t>
  </si>
  <si>
    <t>150.200.09</t>
  </si>
  <si>
    <t>TA [2x(2x0.50)+2x1]SN-PE/NE</t>
  </si>
  <si>
    <t>500.502.13</t>
  </si>
  <si>
    <t>Kabel NKT CYKY-J 3 x 2.5 místní turnikety u recepce</t>
  </si>
  <si>
    <t>CYKY3x2,5</t>
  </si>
  <si>
    <t>Kabel NKT CYKY-J 5 x 4 plnorozměrný turniket &amp; branka</t>
  </si>
  <si>
    <t>CYKY5x4</t>
  </si>
  <si>
    <t>kabeláže - lokální skupiny s technologií</t>
  </si>
  <si>
    <t>speciální doplňky</t>
  </si>
  <si>
    <t>přívěsek na klíče kapka - černá</t>
  </si>
  <si>
    <t>14.170.01</t>
  </si>
  <si>
    <t>wristband náramek</t>
  </si>
  <si>
    <t>wris01</t>
  </si>
  <si>
    <t>Dodávka identifikátorů</t>
  </si>
  <si>
    <t>informační terminál (čas, číslo skříňky, zbytkový kredit, …)</t>
  </si>
  <si>
    <t>INFO_T1</t>
  </si>
  <si>
    <t>1 ks sauna 303a</t>
  </si>
  <si>
    <t>Informační terminály</t>
  </si>
  <si>
    <t>mont.  Box</t>
  </si>
  <si>
    <t>Box_T02</t>
  </si>
  <si>
    <t>EtherLite komunikační interface Ethernet/RS232,RS485</t>
  </si>
  <si>
    <t>983.010.20</t>
  </si>
  <si>
    <t>uzlový blok řízení turniketů</t>
  </si>
  <si>
    <t>naváděcí zábradlí - nerez 0,4m</t>
  </si>
  <si>
    <t>mat</t>
  </si>
  <si>
    <t>El. ovl. turniketu  (RFID) odchod vč. disp.</t>
  </si>
  <si>
    <t>TT_RfBc</t>
  </si>
  <si>
    <t>Sensorová průchozí zábrana  vybavena sensory pro identifikaci směru procházející osoby -  šířka průchodu 900mm</t>
  </si>
  <si>
    <t>ACS118</t>
  </si>
  <si>
    <t>1ks - senzorová brána krátká 900mm (315b&lt;&gt;303a)</t>
  </si>
  <si>
    <t>Průchod 6 - vstup ze střechy do sauny 3.NP</t>
  </si>
  <si>
    <t>Odbavovací a platební systém 3.NP</t>
  </si>
  <si>
    <t>uzlové napájecí boxy pro infoterminály</t>
  </si>
  <si>
    <t>vhwz</t>
  </si>
  <si>
    <t>3+3 terminály v šatnách
1 ks na vstupu do 202a
1 ks vstup do bazénové haly 209d</t>
  </si>
  <si>
    <t>pružná kabelová spojka</t>
  </si>
  <si>
    <t>150.200.40</t>
  </si>
  <si>
    <t>nouzové únikové tlačítko</t>
  </si>
  <si>
    <t>SEC_Tl</t>
  </si>
  <si>
    <t>Napáječ 220st/12Vss 3A + kryt - zál. puls.í zdroj + 7VA bat.</t>
  </si>
  <si>
    <t>980.002.12B</t>
  </si>
  <si>
    <t>Protiplech k zámku ABLOY,</t>
  </si>
  <si>
    <t>EA321-331</t>
  </si>
  <si>
    <t>elektromagnetický zámek</t>
  </si>
  <si>
    <t>vzwz</t>
  </si>
  <si>
    <t>zámkový systém</t>
  </si>
  <si>
    <t>Rozvodná skříňka GEWIS pro el. 914tCzRf vč.svork.</t>
  </si>
  <si>
    <t>150.200.54</t>
  </si>
  <si>
    <t>914MAX Rf miniterminál bez krytí a antény + redukce</t>
  </si>
  <si>
    <t>914.001.01</t>
  </si>
  <si>
    <t>Montážní rámeček pro MF7-xx/FL20 plast (povr.mont)</t>
  </si>
  <si>
    <t>150.200.55</t>
  </si>
  <si>
    <t>Mifare RFID interface 4m příp. kab.</t>
  </si>
  <si>
    <t>MF07-IV</t>
  </si>
  <si>
    <t>Řízený vstup šatny chodba do bazénu (209d&lt;&gt;221a, 209d&lt;&gt;220b, 209d&lt;&gt;215, 222&lt;&gt;215, 210&lt;&gt;215)</t>
  </si>
  <si>
    <t>ACS vstupy do šaten sportovců - 2.NP</t>
  </si>
  <si>
    <t>naváděcí zábradlí - nerez 1,7m</t>
  </si>
  <si>
    <t>Napáječ 220st/12Vss</t>
  </si>
  <si>
    <t>980.002.27</t>
  </si>
  <si>
    <t>duální branka ramena 550mm, šířka průchodu 1100mm</t>
  </si>
  <si>
    <t>JSTZ4910B</t>
  </si>
  <si>
    <t>duální branka</t>
  </si>
  <si>
    <t>Turniket tripod motorový, sklopný, signalizace, mluvené hlášení</t>
  </si>
  <si>
    <t>JSTZ4802</t>
  </si>
  <si>
    <t>1 ks turniket tripod</t>
  </si>
  <si>
    <t xml:space="preserve">Průchod 5 - vstup z relaxačního bazénu do  bazénové haly 202a&lt;&gt;209d </t>
  </si>
  <si>
    <t>1ks - senzorová brána krátká 900mm</t>
  </si>
  <si>
    <t>Průchod 2 - vstup z 2.NP do sauny ve 3.NP</t>
  </si>
  <si>
    <t>2 ks Turnikety 2.NP</t>
  </si>
  <si>
    <t>Průchod 1 - vstup do rekreačního bazénu</t>
  </si>
  <si>
    <t>Příslušenství k mini PC</t>
  </si>
  <si>
    <t>whvz</t>
  </si>
  <si>
    <t>Ovládácí a zobrazovací modul umožňující zobrazování informací ze systému, systému třetích stran,grafiky a zadaného obsahu dle scénáře nastaveného v SW správci zobrazení</t>
  </si>
  <si>
    <t>MPC</t>
  </si>
  <si>
    <t>držák terminálu</t>
  </si>
  <si>
    <t>Informační LCD panel min43", FullHD rozlišení, úchyt na stěnu či strop</t>
  </si>
  <si>
    <t>INFOT</t>
  </si>
  <si>
    <t>Dodávka informačního LCD velkoplošného aktivního panelu - vstupní hala</t>
  </si>
  <si>
    <t xml:space="preserve">Dotykový panel pro ovládání 2x turniket </t>
  </si>
  <si>
    <t>TAB_TR</t>
  </si>
  <si>
    <t>čtečka BC kódů na stojánku aut. spouštění</t>
  </si>
  <si>
    <t>PW1100</t>
  </si>
  <si>
    <t>Tiskárna účtů typu faktura A4</t>
  </si>
  <si>
    <t>PtrA4L</t>
  </si>
  <si>
    <t>čtečka čip. karet pro načítání UID kódů permanentek</t>
  </si>
  <si>
    <t>PCR310MU</t>
  </si>
  <si>
    <t>Termoprintová tiskárna - se střihačkou pap.pásu EPSON TM-T88IV-082</t>
  </si>
  <si>
    <t>TM-T88IV</t>
  </si>
  <si>
    <t>Kasa (šuplík na peníze) vyklápěcí</t>
  </si>
  <si>
    <t>CashBox</t>
  </si>
  <si>
    <t>Zákaznický pokladní display - doplněk pokladny</t>
  </si>
  <si>
    <t>JI700</t>
  </si>
  <si>
    <t>zálohovací napájecí zdroj - UPSka 500VA</t>
  </si>
  <si>
    <t>UPS500VA</t>
  </si>
  <si>
    <t>PC pokladna All in one 15", op. systém WIN11 PRO</t>
  </si>
  <si>
    <t>PC</t>
  </si>
  <si>
    <t>Pokladny recepce 2.NP</t>
  </si>
  <si>
    <t>naváděcí zábradlí - nerez 1,42</t>
  </si>
  <si>
    <t>naváděcí zábradlí - nerez 1,12m</t>
  </si>
  <si>
    <t>El. ovl. turniketu  (BC RFID) odchod vč. disp.</t>
  </si>
  <si>
    <t>Polykač čipů - komplet integrovaný do turniketu</t>
  </si>
  <si>
    <t>AchipE</t>
  </si>
  <si>
    <t>sestava turniketů</t>
  </si>
  <si>
    <t>Průchod 8 - hlavní recepce</t>
  </si>
  <si>
    <t>Odbavovací a platební systém 2.NP</t>
  </si>
  <si>
    <t>El. ovl. turniketu  (BC RFID) vstup vč. disp.</t>
  </si>
  <si>
    <t>Turniket 1.NP - senzorová brána krátká 900mm</t>
  </si>
  <si>
    <t>pohybový senzor - součást dodávky automatických dveří</t>
  </si>
  <si>
    <t>vstup do budovy (z venku do 101)</t>
  </si>
  <si>
    <t>Průchod 7 - vstup pro sportovce</t>
  </si>
  <si>
    <t>;</t>
  </si>
  <si>
    <t>řídící server bude využit stávající</t>
  </si>
  <si>
    <t>komentář</t>
  </si>
  <si>
    <t>řídící server</t>
  </si>
  <si>
    <t>Odbavovací a platební systém 1.NP</t>
  </si>
  <si>
    <t>cena/ks</t>
  </si>
  <si>
    <t>položka</t>
  </si>
  <si>
    <t>konečná cena</t>
  </si>
  <si>
    <t>základní cena</t>
  </si>
  <si>
    <t>25_8198 SNEO Petynka dostavba</t>
  </si>
  <si>
    <t>CELKEM včetně DPH</t>
  </si>
  <si>
    <t>doprava</t>
  </si>
  <si>
    <t>vedlejší režijní náklady</t>
  </si>
  <si>
    <t>momorozpočtové náklady - dle skutečnosti</t>
  </si>
  <si>
    <t>projektová příprava za část elektro</t>
  </si>
  <si>
    <t>implementace SW - základ bez úprav</t>
  </si>
  <si>
    <t>instalace zámků šatních skříněk On-line</t>
  </si>
  <si>
    <t>instalace ovládacích terminálů</t>
  </si>
  <si>
    <t>Instalace terminálu IOX</t>
  </si>
  <si>
    <t>pokládka liniových kabeláží (nutná předpříprava pro vedení)</t>
  </si>
  <si>
    <t>předmontážní příprava HW - pacoviště IVAR</t>
  </si>
  <si>
    <t>mechanická příprava skříní pro instalaci není předmětem dodávky</t>
  </si>
  <si>
    <t>INSTALAČNÍ PRÁCE</t>
  </si>
  <si>
    <t>SW - rozšíření VpasEng - lic na skříňku - základ bez úprav</t>
  </si>
  <si>
    <t>SW na řídící PC a doplňky</t>
  </si>
  <si>
    <t>centrální infografika s logistikou a uživatelskými instrukcemi</t>
  </si>
  <si>
    <t>samolepící informační štítky s uživatelskými instrukcemi</t>
  </si>
  <si>
    <t>číslování skříňky</t>
  </si>
  <si>
    <t>žlaby - kabelové trasy, truba instalační</t>
  </si>
  <si>
    <t>kabel LIYCY 6 x 0,14Cu / metr</t>
  </si>
  <si>
    <t>500.502.01</t>
  </si>
  <si>
    <t>propojovací kabel 2x1,5Cu napájení terminálů, zámků</t>
  </si>
  <si>
    <t>150.200.10</t>
  </si>
  <si>
    <t>Kabeláž+ inst. Materiál</t>
  </si>
  <si>
    <t>VIEW914 ovládací terminál skříňky (jeden do řady), integrovaná RFID čtečka</t>
  </si>
  <si>
    <t>VIEW</t>
  </si>
  <si>
    <t>řídící elektronika</t>
  </si>
  <si>
    <t>rozvaděč s doplňky 600x600</t>
  </si>
  <si>
    <t>box</t>
  </si>
  <si>
    <t>AKU baterie 17AH</t>
  </si>
  <si>
    <t>150.200.53</t>
  </si>
  <si>
    <t>AKU baterie 7AH</t>
  </si>
  <si>
    <t>150.200.52</t>
  </si>
  <si>
    <t>Napáječ 220st/12Vss 13A - zál. pulsní zdroj</t>
  </si>
  <si>
    <t>980.002.13</t>
  </si>
  <si>
    <t>Napáječ 220st/12Vss 10A - zál. pulsní zdroj</t>
  </si>
  <si>
    <t>980.002.10</t>
  </si>
  <si>
    <t>Napáječ 220st/12Vss 5A - zálohovaný pulsní zdroj</t>
  </si>
  <si>
    <t>980.002.05</t>
  </si>
  <si>
    <t>NaZD33S páječ 220st/12Vss 3A - zálohovaný pulsní zdroj</t>
  </si>
  <si>
    <t>980.002.02</t>
  </si>
  <si>
    <t>EtherLite - interf. Napojení na LAN</t>
  </si>
  <si>
    <t>uzlový rozvaděč</t>
  </si>
  <si>
    <t>za řídící jednotku</t>
  </si>
  <si>
    <t>fixační blok pro řídící desku</t>
  </si>
  <si>
    <t>komunikační konvertor RS232/RS485 NET 92</t>
  </si>
  <si>
    <t>deska řízení skříněk 30x IO</t>
  </si>
  <si>
    <t>IOX30</t>
  </si>
  <si>
    <t>Za blok zámku celkem</t>
  </si>
  <si>
    <t>mechanické úpravy skříňky  - nejsou součástí nabídky</t>
  </si>
  <si>
    <t>plast fixační profil pro stávající skříňky</t>
  </si>
  <si>
    <t>kompletace na dílně</t>
  </si>
  <si>
    <t>doplňkové mechanické komponenty</t>
  </si>
  <si>
    <t>RFID čtečka OEM modul</t>
  </si>
  <si>
    <t>interní elektronika</t>
  </si>
  <si>
    <t>PCBoard</t>
  </si>
  <si>
    <t>madlo</t>
  </si>
  <si>
    <t>protikus</t>
  </si>
  <si>
    <t>okénko pro čtečku do dveří s krytkou</t>
  </si>
  <si>
    <t>plastové tělo zámku</t>
  </si>
  <si>
    <t>pohon zámku s převodovkou</t>
  </si>
  <si>
    <t>HW osazení skříněk On-line</t>
  </si>
  <si>
    <t>šatny sportovci - 85 skříněk</t>
  </si>
  <si>
    <t>25_8198 SNEO Petynka dostavba
On-Line Gen3 skříňky pro sportovce a ZTP</t>
  </si>
  <si>
    <t>šatny veřejnost - 490 skříněk</t>
  </si>
  <si>
    <t>25_8198 SNEO Petynka dostavba
On-Line Gen3 - skříňky pro veřejnost</t>
  </si>
  <si>
    <t>D.1.4.h CCTV - VÝKAZ VÝMĚR</t>
  </si>
  <si>
    <t>HDD 8TB</t>
  </si>
  <si>
    <t>PoE switch 48 port</t>
  </si>
  <si>
    <t xml:space="preserve">NVR pro 64 kamer  </t>
  </si>
  <si>
    <t xml:space="preserve">IP kamera 4 Mpix  2,8-12 mm IP 67 vč. montážního příslušenství </t>
  </si>
  <si>
    <t>příslušenství pro montáž NVR</t>
  </si>
  <si>
    <t>kabel CAT5e UTP LSOH B2ca-s1,d1,a1</t>
  </si>
  <si>
    <t>konektor RJ 45 CAT 5e</t>
  </si>
  <si>
    <t>propojovací kabel Cat 5e 1m</t>
  </si>
  <si>
    <t>keystone RJ45 Cat 5e</t>
  </si>
  <si>
    <t>propojovací kabel Cat 6 0,5m</t>
  </si>
  <si>
    <t>propojovací kabel Cat 6 1m</t>
  </si>
  <si>
    <t>propojovací kabel Cat 6 1,5m</t>
  </si>
  <si>
    <t>propojovací kabel Cat 6 2m</t>
  </si>
  <si>
    <t xml:space="preserve">WI-FI AP </t>
  </si>
  <si>
    <t>Switch 48-port PoE+, Network Essentials, 48x 10/100/1 000 Mbps PoE+ porty, 4x 1/10 Gbps SFP+ uplink porty</t>
  </si>
  <si>
    <t>keystone RJ45 Cat 6</t>
  </si>
  <si>
    <t>kabel CAT6 UTP LSOH B2ca-s1,d1,a1</t>
  </si>
  <si>
    <t>průraz 25mm</t>
  </si>
  <si>
    <t>kabelový žebrík 300/100 vč mont.příslušenství</t>
  </si>
  <si>
    <t>optický kabel SM 9/125 12 vl.</t>
  </si>
  <si>
    <t>ukončení opt. Kabelu v opt. Vaně</t>
  </si>
  <si>
    <t>trubka HDPE 40/35 vč uchycení</t>
  </si>
  <si>
    <t>nosník pro kabelový žlab na strop vč. kotvení</t>
  </si>
  <si>
    <t>kabelový žlab drátěný 50/100</t>
  </si>
  <si>
    <t>kabelový žlab drátěný 50/50</t>
  </si>
  <si>
    <t>trubka ohebná 20 mm</t>
  </si>
  <si>
    <t>podružný a doplňující materiál</t>
  </si>
  <si>
    <t>Datová dvojzásuvka CAT 6 2x RJ 45 vč. krabice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</si>
</sst>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\ &quot;Kč&quot;"/>
  </numFmts>
  <fonts count="3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8"/>
      <name val="Arial CE"/>
      <family val="2"/>
    </font>
    <font>
      <sz val="8"/>
      <name val="Arial CE"/>
      <family val="2"/>
      <charset val="238"/>
    </font>
    <font>
      <sz val="8"/>
      <name val="Arial"/>
      <family val="2"/>
      <charset val="238"/>
    </font>
    <font>
      <b/>
      <sz val="8"/>
      <color indexed="10"/>
      <name val="Arial CE"/>
      <family val="2"/>
      <charset val="238"/>
    </font>
    <font>
      <b/>
      <sz val="8"/>
      <name val="Arial CE"/>
      <family val="2"/>
      <charset val="238"/>
    </font>
    <font>
      <sz val="8"/>
      <color indexed="8"/>
      <name val="Tahoma"/>
      <family val="2"/>
    </font>
    <font>
      <b/>
      <i/>
      <u/>
      <sz val="8"/>
      <color rgb="FFFF0000"/>
      <name val="Arial CE"/>
      <charset val="238"/>
    </font>
    <font>
      <sz val="8"/>
      <name val="Arial"/>
      <family val="2"/>
    </font>
    <font>
      <sz val="10"/>
      <name val="Arial CE"/>
      <charset val="238"/>
    </font>
    <font>
      <sz val="8"/>
      <name val="Arial CE"/>
      <charset val="238"/>
    </font>
    <font>
      <b/>
      <i/>
      <u/>
      <sz val="8"/>
      <name val="Arial CE"/>
      <charset val="238"/>
    </font>
    <font>
      <i/>
      <u/>
      <sz val="8"/>
      <name val="Arial CE"/>
      <charset val="238"/>
    </font>
    <font>
      <i/>
      <sz val="8"/>
      <name val="Arial CE"/>
      <charset val="238"/>
    </font>
    <font>
      <b/>
      <sz val="10"/>
      <color rgb="FFFF0000"/>
      <name val="Arial CE"/>
      <charset val="238"/>
    </font>
    <font>
      <b/>
      <sz val="10"/>
      <color rgb="FF00B050"/>
      <name val="Arial CE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8"/>
      <name val="MS Sans Serif"/>
      <family val="2"/>
      <charset val="238"/>
    </font>
    <font>
      <sz val="11"/>
      <name val="Calibri"/>
      <family val="2"/>
    </font>
    <font>
      <sz val="8"/>
      <name val="MS Sans Serif"/>
      <charset val="1"/>
    </font>
    <font>
      <b/>
      <sz val="8"/>
      <name val="Arial CE"/>
      <charset val="238"/>
    </font>
    <font>
      <sz val="8"/>
      <color indexed="10"/>
      <name val="Arial"/>
      <family val="2"/>
    </font>
    <font>
      <sz val="8"/>
      <color rgb="FFFF0000"/>
      <name val="Arial CE"/>
      <family val="2"/>
      <charset val="238"/>
    </font>
    <font>
      <b/>
      <i/>
      <u/>
      <sz val="8"/>
      <name val="Arial"/>
      <family val="2"/>
      <charset val="238"/>
    </font>
    <font>
      <i/>
      <u/>
      <sz val="8"/>
      <name val="Arial CE"/>
      <family val="2"/>
      <charset val="238"/>
    </font>
    <font>
      <b/>
      <sz val="8"/>
      <color rgb="FFFF0000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</borders>
  <cellStyleXfs count="28">
    <xf numFmtId="0" fontId="0" fillId="0" borderId="0"/>
    <xf numFmtId="0" fontId="8" fillId="0" borderId="0"/>
    <xf numFmtId="0" fontId="16" fillId="0" borderId="0"/>
    <xf numFmtId="0" fontId="8" fillId="0" borderId="0"/>
    <xf numFmtId="164" fontId="24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24" fillId="0" borderId="0" applyFont="0" applyFill="0" applyBorder="0" applyAlignment="0" applyProtection="0"/>
    <xf numFmtId="44" fontId="25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16" fillId="0" borderId="0"/>
    <xf numFmtId="0" fontId="16" fillId="0" borderId="0"/>
    <xf numFmtId="0" fontId="24" fillId="0" borderId="0"/>
    <xf numFmtId="0" fontId="6" fillId="0" borderId="0"/>
    <xf numFmtId="0" fontId="25" fillId="0" borderId="0"/>
    <xf numFmtId="0" fontId="25" fillId="0" borderId="0"/>
    <xf numFmtId="0" fontId="26" fillId="0" borderId="0" applyAlignment="0">
      <alignment vertical="top" wrapText="1"/>
      <protection locked="0"/>
    </xf>
    <xf numFmtId="0" fontId="24" fillId="0" borderId="0"/>
    <xf numFmtId="0" fontId="25" fillId="0" borderId="0"/>
    <xf numFmtId="0" fontId="25" fillId="0" borderId="0"/>
    <xf numFmtId="0" fontId="24" fillId="0" borderId="0"/>
    <xf numFmtId="0" fontId="6" fillId="0" borderId="0"/>
    <xf numFmtId="0" fontId="27" fillId="0" borderId="0"/>
    <xf numFmtId="0" fontId="6" fillId="0" borderId="0"/>
    <xf numFmtId="0" fontId="28" fillId="0" borderId="0" applyAlignment="0">
      <alignment vertical="top" wrapText="1"/>
      <protection locked="0"/>
    </xf>
    <xf numFmtId="0" fontId="6" fillId="0" borderId="0"/>
    <xf numFmtId="0" fontId="25" fillId="0" borderId="0"/>
    <xf numFmtId="0" fontId="25" fillId="0" borderId="0"/>
    <xf numFmtId="9" fontId="6" fillId="0" borderId="0" applyFont="0" applyFill="0" applyBorder="0" applyAlignment="0" applyProtection="0"/>
  </cellStyleXfs>
  <cellXfs count="187">
    <xf numFmtId="0" fontId="0" fillId="0" borderId="0" xfId="0"/>
    <xf numFmtId="0" fontId="0" fillId="0" borderId="1" xfId="0" applyBorder="1"/>
    <xf numFmtId="0" fontId="2" fillId="0" borderId="0" xfId="0" applyFont="1"/>
    <xf numFmtId="0" fontId="0" fillId="0" borderId="0" xfId="0" applyAlignment="1">
      <alignment vertical="center"/>
    </xf>
    <xf numFmtId="165" fontId="1" fillId="0" borderId="0" xfId="0" applyNumberFormat="1" applyFont="1" applyAlignment="1">
      <alignment vertical="center"/>
    </xf>
    <xf numFmtId="165" fontId="0" fillId="0" borderId="0" xfId="0" applyNumberForma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165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165" fontId="0" fillId="0" borderId="6" xfId="0" applyNumberForma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0" fillId="0" borderId="8" xfId="0" applyBorder="1" applyAlignment="1">
      <alignment vertical="center"/>
    </xf>
    <xf numFmtId="165" fontId="0" fillId="0" borderId="8" xfId="0" applyNumberForma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3" xfId="0" applyBorder="1"/>
    <xf numFmtId="0" fontId="0" fillId="0" borderId="2" xfId="0" applyBorder="1"/>
    <xf numFmtId="0" fontId="5" fillId="0" borderId="1" xfId="0" applyFont="1" applyBorder="1" applyAlignment="1">
      <alignment wrapText="1"/>
    </xf>
    <xf numFmtId="165" fontId="0" fillId="0" borderId="2" xfId="0" applyNumberFormat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horizontal="right" vertical="center"/>
    </xf>
    <xf numFmtId="165" fontId="2" fillId="0" borderId="0" xfId="0" applyNumberFormat="1" applyFont="1" applyAlignment="1">
      <alignment vertical="center"/>
    </xf>
    <xf numFmtId="165" fontId="0" fillId="0" borderId="0" xfId="0" applyNumberFormat="1"/>
    <xf numFmtId="165" fontId="2" fillId="0" borderId="2" xfId="0" applyNumberFormat="1" applyFont="1" applyBorder="1" applyAlignment="1">
      <alignment horizontal="right" vertical="center"/>
    </xf>
    <xf numFmtId="0" fontId="8" fillId="0" borderId="0" xfId="1"/>
    <xf numFmtId="1" fontId="9" fillId="0" borderId="0" xfId="1" applyNumberFormat="1" applyFont="1" applyAlignment="1">
      <alignment horizontal="center"/>
    </xf>
    <xf numFmtId="9" fontId="9" fillId="0" borderId="0" xfId="1" applyNumberFormat="1" applyFont="1" applyAlignment="1">
      <alignment horizontal="center"/>
    </xf>
    <xf numFmtId="0" fontId="9" fillId="0" borderId="0" xfId="1" applyFont="1" applyAlignment="1">
      <alignment horizontal="center"/>
    </xf>
    <xf numFmtId="0" fontId="9" fillId="0" borderId="0" xfId="1" applyFont="1" applyAlignment="1">
      <alignment wrapText="1"/>
    </xf>
    <xf numFmtId="0" fontId="10" fillId="0" borderId="0" xfId="1" applyFont="1" applyAlignment="1">
      <alignment horizontal="center"/>
    </xf>
    <xf numFmtId="1" fontId="11" fillId="0" borderId="9" xfId="1" applyNumberFormat="1" applyFont="1" applyBorder="1" applyAlignment="1">
      <alignment horizontal="center" vertical="top"/>
    </xf>
    <xf numFmtId="1" fontId="11" fillId="0" borderId="10" xfId="1" applyNumberFormat="1" applyFont="1" applyBorder="1" applyAlignment="1">
      <alignment horizontal="center" vertical="top"/>
    </xf>
    <xf numFmtId="9" fontId="11" fillId="0" borderId="11" xfId="1" applyNumberFormat="1" applyFont="1" applyBorder="1" applyAlignment="1">
      <alignment horizontal="center" vertical="top"/>
    </xf>
    <xf numFmtId="1" fontId="12" fillId="0" borderId="9" xfId="1" applyNumberFormat="1" applyFont="1" applyBorder="1" applyAlignment="1">
      <alignment horizontal="center" vertical="top"/>
    </xf>
    <xf numFmtId="0" fontId="11" fillId="0" borderId="10" xfId="1" applyFont="1" applyBorder="1" applyAlignment="1">
      <alignment horizontal="center" vertical="top"/>
    </xf>
    <xf numFmtId="0" fontId="11" fillId="0" borderId="12" xfId="1" applyFont="1" applyBorder="1" applyAlignment="1">
      <alignment vertical="top" wrapText="1"/>
    </xf>
    <xf numFmtId="0" fontId="10" fillId="0" borderId="12" xfId="1" applyFont="1" applyBorder="1" applyAlignment="1">
      <alignment horizontal="center" vertical="top"/>
    </xf>
    <xf numFmtId="1" fontId="12" fillId="0" borderId="10" xfId="1" applyNumberFormat="1" applyFont="1" applyBorder="1" applyAlignment="1">
      <alignment horizontal="center" vertical="top"/>
    </xf>
    <xf numFmtId="9" fontId="12" fillId="0" borderId="11" xfId="1" applyNumberFormat="1" applyFont="1" applyBorder="1" applyAlignment="1">
      <alignment horizontal="center" vertical="top"/>
    </xf>
    <xf numFmtId="0" fontId="12" fillId="0" borderId="10" xfId="1" applyFont="1" applyBorder="1" applyAlignment="1">
      <alignment horizontal="center" vertical="top"/>
    </xf>
    <xf numFmtId="0" fontId="12" fillId="0" borderId="12" xfId="1" applyFont="1" applyBorder="1" applyAlignment="1">
      <alignment vertical="top" wrapText="1"/>
    </xf>
    <xf numFmtId="1" fontId="9" fillId="0" borderId="13" xfId="1" applyNumberFormat="1" applyFont="1" applyBorder="1" applyAlignment="1">
      <alignment horizontal="center" vertical="top"/>
    </xf>
    <xf numFmtId="1" fontId="9" fillId="0" borderId="0" xfId="1" applyNumberFormat="1" applyFont="1" applyAlignment="1">
      <alignment horizontal="center" vertical="top"/>
    </xf>
    <xf numFmtId="9" fontId="9" fillId="0" borderId="14" xfId="1" applyNumberFormat="1" applyFont="1" applyBorder="1" applyAlignment="1">
      <alignment horizontal="center" vertical="top"/>
    </xf>
    <xf numFmtId="0" fontId="9" fillId="0" borderId="0" xfId="1" applyFont="1" applyAlignment="1">
      <alignment horizontal="center" vertical="top"/>
    </xf>
    <xf numFmtId="0" fontId="10" fillId="0" borderId="15" xfId="1" applyFont="1" applyBorder="1" applyAlignment="1">
      <alignment vertical="top" wrapText="1"/>
    </xf>
    <xf numFmtId="0" fontId="10" fillId="0" borderId="15" xfId="1" applyFont="1" applyBorder="1" applyAlignment="1">
      <alignment horizontal="center" vertical="top"/>
    </xf>
    <xf numFmtId="1" fontId="9" fillId="0" borderId="13" xfId="1" applyNumberFormat="1" applyFont="1" applyBorder="1" applyAlignment="1">
      <alignment horizontal="center"/>
    </xf>
    <xf numFmtId="9" fontId="9" fillId="0" borderId="14" xfId="1" applyNumberFormat="1" applyFont="1" applyBorder="1" applyAlignment="1">
      <alignment horizontal="center"/>
    </xf>
    <xf numFmtId="49" fontId="13" fillId="2" borderId="16" xfId="1" applyNumberFormat="1" applyFont="1" applyFill="1" applyBorder="1" applyAlignment="1">
      <alignment vertical="center" wrapText="1"/>
    </xf>
    <xf numFmtId="49" fontId="13" fillId="2" borderId="16" xfId="1" applyNumberFormat="1" applyFont="1" applyFill="1" applyBorder="1" applyAlignment="1">
      <alignment horizontal="left" wrapText="1"/>
    </xf>
    <xf numFmtId="0" fontId="9" fillId="0" borderId="0" xfId="1" applyFont="1" applyAlignment="1">
      <alignment horizontal="center" vertical="center"/>
    </xf>
    <xf numFmtId="0" fontId="9" fillId="0" borderId="15" xfId="1" applyFont="1" applyBorder="1" applyAlignment="1">
      <alignment horizontal="center" vertical="top"/>
    </xf>
    <xf numFmtId="0" fontId="13" fillId="2" borderId="16" xfId="1" applyFont="1" applyFill="1" applyBorder="1" applyAlignment="1">
      <alignment vertical="center" wrapText="1"/>
    </xf>
    <xf numFmtId="1" fontId="9" fillId="3" borderId="13" xfId="1" applyNumberFormat="1" applyFont="1" applyFill="1" applyBorder="1" applyAlignment="1">
      <alignment horizontal="center" vertical="top"/>
    </xf>
    <xf numFmtId="1" fontId="9" fillId="3" borderId="0" xfId="1" applyNumberFormat="1" applyFont="1" applyFill="1" applyAlignment="1">
      <alignment horizontal="center" vertical="top"/>
    </xf>
    <xf numFmtId="9" fontId="9" fillId="3" borderId="14" xfId="1" applyNumberFormat="1" applyFont="1" applyFill="1" applyBorder="1" applyAlignment="1">
      <alignment horizontal="center" vertical="top"/>
    </xf>
    <xf numFmtId="0" fontId="14" fillId="3" borderId="15" xfId="1" applyFont="1" applyFill="1" applyBorder="1" applyAlignment="1">
      <alignment vertical="top"/>
    </xf>
    <xf numFmtId="0" fontId="9" fillId="0" borderId="15" xfId="1" applyFont="1" applyBorder="1" applyAlignment="1">
      <alignment wrapText="1"/>
    </xf>
    <xf numFmtId="0" fontId="9" fillId="0" borderId="15" xfId="1" applyFont="1" applyBorder="1" applyAlignment="1">
      <alignment horizontal="center"/>
    </xf>
    <xf numFmtId="1" fontId="10" fillId="0" borderId="13" xfId="1" applyNumberFormat="1" applyFont="1" applyBorder="1" applyAlignment="1">
      <alignment horizontal="center"/>
    </xf>
    <xf numFmtId="1" fontId="10" fillId="0" borderId="0" xfId="1" applyNumberFormat="1" applyFont="1" applyAlignment="1">
      <alignment horizontal="center"/>
    </xf>
    <xf numFmtId="9" fontId="10" fillId="0" borderId="14" xfId="1" applyNumberFormat="1" applyFont="1" applyBorder="1" applyAlignment="1">
      <alignment horizontal="center"/>
    </xf>
    <xf numFmtId="0" fontId="10" fillId="0" borderId="15" xfId="1" applyFont="1" applyBorder="1" applyAlignment="1">
      <alignment wrapText="1"/>
    </xf>
    <xf numFmtId="0" fontId="10" fillId="0" borderId="15" xfId="1" applyFont="1" applyBorder="1" applyAlignment="1">
      <alignment horizontal="center"/>
    </xf>
    <xf numFmtId="0" fontId="15" fillId="0" borderId="15" xfId="1" applyFont="1" applyBorder="1" applyAlignment="1">
      <alignment horizontal="center" vertical="top"/>
    </xf>
    <xf numFmtId="1" fontId="9" fillId="0" borderId="17" xfId="1" applyNumberFormat="1" applyFont="1" applyBorder="1" applyAlignment="1">
      <alignment horizontal="center"/>
    </xf>
    <xf numFmtId="1" fontId="9" fillId="0" borderId="0" xfId="2" applyNumberFormat="1" applyFont="1" applyAlignment="1">
      <alignment horizontal="center"/>
    </xf>
    <xf numFmtId="0" fontId="17" fillId="0" borderId="0" xfId="2" applyFont="1" applyAlignment="1">
      <alignment horizontal="center"/>
    </xf>
    <xf numFmtId="0" fontId="9" fillId="0" borderId="15" xfId="2" applyFont="1" applyBorder="1" applyAlignment="1">
      <alignment wrapText="1"/>
    </xf>
    <xf numFmtId="0" fontId="9" fillId="0" borderId="15" xfId="2" applyFont="1" applyBorder="1" applyAlignment="1">
      <alignment horizontal="center"/>
    </xf>
    <xf numFmtId="0" fontId="18" fillId="0" borderId="15" xfId="1" applyFont="1" applyBorder="1" applyAlignment="1">
      <alignment vertical="top" wrapText="1"/>
    </xf>
    <xf numFmtId="0" fontId="10" fillId="0" borderId="15" xfId="1" applyFont="1" applyBorder="1" applyAlignment="1">
      <alignment vertical="center" wrapText="1"/>
    </xf>
    <xf numFmtId="0" fontId="10" fillId="0" borderId="15" xfId="1" applyFont="1" applyBorder="1" applyAlignment="1">
      <alignment vertical="top"/>
    </xf>
    <xf numFmtId="0" fontId="9" fillId="0" borderId="13" xfId="1" applyFont="1" applyBorder="1" applyAlignment="1">
      <alignment horizontal="center"/>
    </xf>
    <xf numFmtId="0" fontId="10" fillId="0" borderId="15" xfId="1" applyFont="1" applyBorder="1" applyAlignment="1">
      <alignment horizontal="left" wrapText="1"/>
    </xf>
    <xf numFmtId="0" fontId="19" fillId="0" borderId="15" xfId="1" applyFont="1" applyBorder="1" applyAlignment="1">
      <alignment horizontal="left"/>
    </xf>
    <xf numFmtId="0" fontId="10" fillId="0" borderId="15" xfId="1" applyFont="1" applyBorder="1"/>
    <xf numFmtId="1" fontId="12" fillId="0" borderId="13" xfId="1" applyNumberFormat="1" applyFont="1" applyBorder="1" applyAlignment="1">
      <alignment horizontal="center"/>
    </xf>
    <xf numFmtId="1" fontId="12" fillId="0" borderId="0" xfId="1" applyNumberFormat="1" applyFont="1" applyAlignment="1">
      <alignment horizontal="center"/>
    </xf>
    <xf numFmtId="9" fontId="12" fillId="0" borderId="14" xfId="1" applyNumberFormat="1" applyFont="1" applyBorder="1" applyAlignment="1">
      <alignment horizontal="center"/>
    </xf>
    <xf numFmtId="0" fontId="12" fillId="0" borderId="0" xfId="1" applyFont="1" applyAlignment="1">
      <alignment horizontal="center"/>
    </xf>
    <xf numFmtId="0" fontId="20" fillId="0" borderId="15" xfId="1" applyFont="1" applyBorder="1" applyAlignment="1">
      <alignment horizontal="left" wrapText="1"/>
    </xf>
    <xf numFmtId="0" fontId="18" fillId="0" borderId="15" xfId="1" applyFont="1" applyBorder="1" applyAlignment="1">
      <alignment horizontal="left"/>
    </xf>
    <xf numFmtId="0" fontId="18" fillId="0" borderId="15" xfId="1" applyFont="1" applyBorder="1" applyAlignment="1">
      <alignment vertical="top"/>
    </xf>
    <xf numFmtId="0" fontId="21" fillId="0" borderId="0" xfId="1" applyFont="1"/>
    <xf numFmtId="0" fontId="9" fillId="0" borderId="15" xfId="1" applyFont="1" applyBorder="1" applyAlignment="1">
      <alignment horizontal="center" vertical="center" wrapText="1"/>
    </xf>
    <xf numFmtId="0" fontId="14" fillId="0" borderId="15" xfId="1" applyFont="1" applyBorder="1" applyAlignment="1">
      <alignment vertical="top"/>
    </xf>
    <xf numFmtId="0" fontId="22" fillId="3" borderId="15" xfId="1" applyFont="1" applyFill="1" applyBorder="1" applyAlignment="1">
      <alignment vertical="top" wrapText="1"/>
    </xf>
    <xf numFmtId="0" fontId="8" fillId="0" borderId="0" xfId="3"/>
    <xf numFmtId="0" fontId="9" fillId="0" borderId="0" xfId="2" applyFont="1" applyAlignment="1">
      <alignment horizontal="center"/>
    </xf>
    <xf numFmtId="0" fontId="19" fillId="0" borderId="15" xfId="1" applyFont="1" applyBorder="1" applyAlignment="1">
      <alignment vertical="top"/>
    </xf>
    <xf numFmtId="0" fontId="8" fillId="0" borderId="0" xfId="1" applyAlignment="1">
      <alignment horizontal="center" vertical="center"/>
    </xf>
    <xf numFmtId="1" fontId="10" fillId="0" borderId="13" xfId="1" applyNumberFormat="1" applyFont="1" applyBorder="1" applyAlignment="1">
      <alignment horizontal="center" vertical="center"/>
    </xf>
    <xf numFmtId="1" fontId="10" fillId="0" borderId="0" xfId="1" applyNumberFormat="1" applyFont="1" applyAlignment="1">
      <alignment horizontal="center" vertical="center"/>
    </xf>
    <xf numFmtId="9" fontId="10" fillId="0" borderId="14" xfId="1" applyNumberFormat="1" applyFont="1" applyBorder="1" applyAlignment="1">
      <alignment horizontal="center" vertical="center"/>
    </xf>
    <xf numFmtId="0" fontId="10" fillId="0" borderId="0" xfId="1" applyFont="1" applyAlignment="1">
      <alignment horizontal="center" vertical="center"/>
    </xf>
    <xf numFmtId="1" fontId="9" fillId="0" borderId="13" xfId="1" applyNumberFormat="1" applyFont="1" applyBorder="1" applyAlignment="1">
      <alignment horizontal="center" vertical="center"/>
    </xf>
    <xf numFmtId="1" fontId="9" fillId="0" borderId="0" xfId="1" applyNumberFormat="1" applyFont="1" applyAlignment="1">
      <alignment horizontal="center" vertical="center"/>
    </xf>
    <xf numFmtId="9" fontId="9" fillId="0" borderId="14" xfId="1" applyNumberFormat="1" applyFont="1" applyBorder="1" applyAlignment="1">
      <alignment horizontal="center" vertical="center"/>
    </xf>
    <xf numFmtId="0" fontId="9" fillId="0" borderId="15" xfId="1" applyFont="1" applyBorder="1" applyAlignment="1">
      <alignment horizontal="left" vertical="center" wrapText="1"/>
    </xf>
    <xf numFmtId="0" fontId="9" fillId="0" borderId="15" xfId="1" applyFont="1" applyBorder="1" applyAlignment="1">
      <alignment horizontal="center" vertical="center"/>
    </xf>
    <xf numFmtId="0" fontId="9" fillId="0" borderId="15" xfId="1" applyFont="1" applyBorder="1" applyAlignment="1">
      <alignment vertical="top" wrapText="1"/>
    </xf>
    <xf numFmtId="1" fontId="12" fillId="0" borderId="18" xfId="1" applyNumberFormat="1" applyFont="1" applyBorder="1" applyAlignment="1">
      <alignment horizontal="center" vertical="top"/>
    </xf>
    <xf numFmtId="1" fontId="12" fillId="0" borderId="3" xfId="1" applyNumberFormat="1" applyFont="1" applyBorder="1" applyAlignment="1">
      <alignment horizontal="center" vertical="top"/>
    </xf>
    <xf numFmtId="9" fontId="12" fillId="0" borderId="19" xfId="1" applyNumberFormat="1" applyFont="1" applyBorder="1" applyAlignment="1">
      <alignment horizontal="center" vertical="top"/>
    </xf>
    <xf numFmtId="0" fontId="12" fillId="0" borderId="3" xfId="1" applyFont="1" applyBorder="1" applyAlignment="1">
      <alignment horizontal="center" vertical="top"/>
    </xf>
    <xf numFmtId="0" fontId="12" fillId="0" borderId="20" xfId="1" applyFont="1" applyBorder="1" applyAlignment="1">
      <alignment vertical="top" wrapText="1"/>
    </xf>
    <xf numFmtId="0" fontId="10" fillId="0" borderId="20" xfId="1" applyFont="1" applyBorder="1" applyAlignment="1">
      <alignment horizontal="center" vertical="top"/>
    </xf>
    <xf numFmtId="9" fontId="12" fillId="0" borderId="23" xfId="1" applyNumberFormat="1" applyFont="1" applyBorder="1" applyAlignment="1">
      <alignment horizontal="center" vertical="top" wrapText="1"/>
    </xf>
    <xf numFmtId="0" fontId="12" fillId="0" borderId="24" xfId="1" applyFont="1" applyBorder="1" applyAlignment="1">
      <alignment horizontal="center" vertical="top" wrapText="1"/>
    </xf>
    <xf numFmtId="0" fontId="23" fillId="0" borderId="25" xfId="1" applyFont="1" applyBorder="1" applyAlignment="1">
      <alignment horizontal="center" vertical="top" wrapText="1"/>
    </xf>
    <xf numFmtId="0" fontId="10" fillId="0" borderId="25" xfId="1" applyFont="1" applyBorder="1" applyAlignment="1">
      <alignment horizontal="center" vertical="top"/>
    </xf>
    <xf numFmtId="0" fontId="15" fillId="0" borderId="0" xfId="1" applyFont="1"/>
    <xf numFmtId="0" fontId="16" fillId="0" borderId="0" xfId="2"/>
    <xf numFmtId="1" fontId="29" fillId="0" borderId="26" xfId="2" applyNumberFormat="1" applyFont="1" applyBorder="1" applyAlignment="1">
      <alignment horizontal="center"/>
    </xf>
    <xf numFmtId="1" fontId="29" fillId="0" borderId="27" xfId="2" applyNumberFormat="1" applyFont="1" applyBorder="1" applyAlignment="1">
      <alignment horizontal="center"/>
    </xf>
    <xf numFmtId="9" fontId="29" fillId="0" borderId="28" xfId="2" applyNumberFormat="1" applyFont="1" applyBorder="1" applyAlignment="1">
      <alignment horizontal="center"/>
    </xf>
    <xf numFmtId="0" fontId="29" fillId="0" borderId="27" xfId="2" applyFont="1" applyBorder="1" applyAlignment="1">
      <alignment horizontal="center"/>
    </xf>
    <xf numFmtId="0" fontId="29" fillId="0" borderId="27" xfId="2" applyFont="1" applyBorder="1" applyAlignment="1">
      <alignment wrapText="1"/>
    </xf>
    <xf numFmtId="0" fontId="15" fillId="0" borderId="29" xfId="2" applyFont="1" applyBorder="1"/>
    <xf numFmtId="1" fontId="11" fillId="0" borderId="9" xfId="2" applyNumberFormat="1" applyFont="1" applyBorder="1" applyAlignment="1">
      <alignment horizontal="center"/>
    </xf>
    <xf numFmtId="1" fontId="11" fillId="0" borderId="10" xfId="2" applyNumberFormat="1" applyFont="1" applyBorder="1" applyAlignment="1">
      <alignment horizontal="center"/>
    </xf>
    <xf numFmtId="9" fontId="11" fillId="0" borderId="11" xfId="2" applyNumberFormat="1" applyFont="1" applyBorder="1" applyAlignment="1">
      <alignment horizontal="center"/>
    </xf>
    <xf numFmtId="0" fontId="11" fillId="0" borderId="10" xfId="2" applyFont="1" applyBorder="1" applyAlignment="1">
      <alignment horizontal="center"/>
    </xf>
    <xf numFmtId="0" fontId="11" fillId="0" borderId="12" xfId="2" applyFont="1" applyBorder="1" applyAlignment="1">
      <alignment wrapText="1"/>
    </xf>
    <xf numFmtId="0" fontId="30" fillId="0" borderId="12" xfId="2" applyFont="1" applyBorder="1"/>
    <xf numFmtId="1" fontId="9" fillId="0" borderId="13" xfId="2" applyNumberFormat="1" applyFont="1" applyBorder="1" applyAlignment="1">
      <alignment horizontal="center"/>
    </xf>
    <xf numFmtId="9" fontId="9" fillId="0" borderId="14" xfId="2" applyNumberFormat="1" applyFont="1" applyBorder="1" applyAlignment="1">
      <alignment horizontal="center"/>
    </xf>
    <xf numFmtId="1" fontId="31" fillId="0" borderId="0" xfId="2" applyNumberFormat="1" applyFont="1" applyAlignment="1">
      <alignment horizontal="center"/>
    </xf>
    <xf numFmtId="0" fontId="10" fillId="0" borderId="15" xfId="2" applyFont="1" applyBorder="1" applyAlignment="1">
      <alignment wrapText="1"/>
    </xf>
    <xf numFmtId="0" fontId="10" fillId="0" borderId="15" xfId="2" applyFont="1" applyBorder="1" applyAlignment="1">
      <alignment vertical="top"/>
    </xf>
    <xf numFmtId="0" fontId="9" fillId="0" borderId="15" xfId="2" applyFont="1" applyBorder="1"/>
    <xf numFmtId="1" fontId="10" fillId="0" borderId="13" xfId="2" applyNumberFormat="1" applyFont="1" applyBorder="1" applyAlignment="1">
      <alignment horizontal="center" vertical="center"/>
    </xf>
    <xf numFmtId="1" fontId="10" fillId="0" borderId="0" xfId="2" applyNumberFormat="1" applyFont="1" applyAlignment="1">
      <alignment horizontal="center" vertical="center"/>
    </xf>
    <xf numFmtId="9" fontId="10" fillId="0" borderId="14" xfId="2" applyNumberFormat="1" applyFont="1" applyBorder="1" applyAlignment="1">
      <alignment horizontal="center" vertical="center"/>
    </xf>
    <xf numFmtId="0" fontId="10" fillId="0" borderId="0" xfId="2" applyFont="1" applyAlignment="1">
      <alignment horizontal="center" vertical="center"/>
    </xf>
    <xf numFmtId="0" fontId="32" fillId="0" borderId="15" xfId="2" applyFont="1" applyBorder="1" applyAlignment="1">
      <alignment horizontal="center" vertical="center" wrapText="1"/>
    </xf>
    <xf numFmtId="0" fontId="10" fillId="0" borderId="15" xfId="2" applyFont="1" applyBorder="1" applyAlignment="1">
      <alignment horizontal="center" vertical="center"/>
    </xf>
    <xf numFmtId="0" fontId="10" fillId="0" borderId="15" xfId="2" applyFont="1" applyBorder="1" applyAlignment="1">
      <alignment horizontal="left" vertical="center" wrapText="1"/>
    </xf>
    <xf numFmtId="0" fontId="18" fillId="0" borderId="15" xfId="2" applyFont="1" applyBorder="1" applyAlignment="1">
      <alignment wrapText="1"/>
    </xf>
    <xf numFmtId="0" fontId="15" fillId="0" borderId="15" xfId="2" applyFont="1" applyBorder="1"/>
    <xf numFmtId="0" fontId="33" fillId="0" borderId="15" xfId="2" applyFont="1" applyBorder="1" applyAlignment="1">
      <alignment wrapText="1"/>
    </xf>
    <xf numFmtId="0" fontId="31" fillId="0" borderId="15" xfId="2" applyFont="1" applyBorder="1" applyAlignment="1">
      <alignment horizontal="center"/>
    </xf>
    <xf numFmtId="0" fontId="15" fillId="0" borderId="15" xfId="2" applyFont="1" applyBorder="1" applyAlignment="1">
      <alignment horizontal="center"/>
    </xf>
    <xf numFmtId="0" fontId="9" fillId="0" borderId="15" xfId="1" applyFont="1" applyBorder="1"/>
    <xf numFmtId="1" fontId="34" fillId="4" borderId="13" xfId="2" applyNumberFormat="1" applyFont="1" applyFill="1" applyBorder="1" applyAlignment="1">
      <alignment horizontal="center"/>
    </xf>
    <xf numFmtId="1" fontId="34" fillId="4" borderId="0" xfId="2" applyNumberFormat="1" applyFont="1" applyFill="1" applyAlignment="1">
      <alignment horizontal="center"/>
    </xf>
    <xf numFmtId="9" fontId="34" fillId="4" borderId="14" xfId="2" applyNumberFormat="1" applyFont="1" applyFill="1" applyBorder="1" applyAlignment="1">
      <alignment horizontal="center"/>
    </xf>
    <xf numFmtId="0" fontId="34" fillId="0" borderId="0" xfId="2" applyFont="1" applyAlignment="1">
      <alignment horizontal="center"/>
    </xf>
    <xf numFmtId="0" fontId="34" fillId="4" borderId="15" xfId="2" applyFont="1" applyFill="1" applyBorder="1" applyAlignment="1">
      <alignment wrapText="1"/>
    </xf>
    <xf numFmtId="1" fontId="12" fillId="0" borderId="13" xfId="2" applyNumberFormat="1" applyFont="1" applyBorder="1" applyAlignment="1">
      <alignment horizontal="center"/>
    </xf>
    <xf numFmtId="1" fontId="12" fillId="0" borderId="0" xfId="2" applyNumberFormat="1" applyFont="1" applyAlignment="1">
      <alignment horizontal="center"/>
    </xf>
    <xf numFmtId="9" fontId="12" fillId="0" borderId="14" xfId="2" applyNumberFormat="1" applyFont="1" applyBorder="1" applyAlignment="1">
      <alignment horizontal="center"/>
    </xf>
    <xf numFmtId="0" fontId="12" fillId="0" borderId="0" xfId="2" applyFont="1" applyAlignment="1">
      <alignment horizontal="center"/>
    </xf>
    <xf numFmtId="0" fontId="34" fillId="3" borderId="15" xfId="2" applyFont="1" applyFill="1" applyBorder="1" applyAlignment="1">
      <alignment horizontal="center" wrapText="1"/>
    </xf>
    <xf numFmtId="1" fontId="12" fillId="0" borderId="18" xfId="2" applyNumberFormat="1" applyFont="1" applyBorder="1" applyAlignment="1">
      <alignment horizontal="center"/>
    </xf>
    <xf numFmtId="1" fontId="12" fillId="0" borderId="3" xfId="2" applyNumberFormat="1" applyFont="1" applyBorder="1" applyAlignment="1">
      <alignment horizontal="center"/>
    </xf>
    <xf numFmtId="9" fontId="12" fillId="0" borderId="19" xfId="2" applyNumberFormat="1" applyFont="1" applyBorder="1" applyAlignment="1">
      <alignment horizontal="center"/>
    </xf>
    <xf numFmtId="0" fontId="12" fillId="0" borderId="3" xfId="2" applyFont="1" applyBorder="1" applyAlignment="1">
      <alignment horizontal="center"/>
    </xf>
    <xf numFmtId="0" fontId="12" fillId="0" borderId="20" xfId="2" applyFont="1" applyBorder="1" applyAlignment="1">
      <alignment horizontal="center" wrapText="1"/>
    </xf>
    <xf numFmtId="0" fontId="15" fillId="0" borderId="20" xfId="2" applyFont="1" applyBorder="1"/>
    <xf numFmtId="1" fontId="12" fillId="0" borderId="30" xfId="2" applyNumberFormat="1" applyFont="1" applyBorder="1" applyAlignment="1">
      <alignment horizontal="center" wrapText="1"/>
    </xf>
    <xf numFmtId="1" fontId="12" fillId="0" borderId="31" xfId="2" applyNumberFormat="1" applyFont="1" applyBorder="1" applyAlignment="1">
      <alignment horizontal="center" wrapText="1"/>
    </xf>
    <xf numFmtId="9" fontId="12" fillId="0" borderId="23" xfId="2" applyNumberFormat="1" applyFont="1" applyBorder="1" applyAlignment="1">
      <alignment horizontal="center" wrapText="1"/>
    </xf>
    <xf numFmtId="1" fontId="12" fillId="0" borderId="21" xfId="2" applyNumberFormat="1" applyFont="1" applyBorder="1" applyAlignment="1">
      <alignment horizontal="center" wrapText="1"/>
    </xf>
    <xf numFmtId="1" fontId="12" fillId="0" borderId="24" xfId="2" applyNumberFormat="1" applyFont="1" applyBorder="1" applyAlignment="1">
      <alignment horizontal="center" wrapText="1"/>
    </xf>
    <xf numFmtId="0" fontId="12" fillId="0" borderId="24" xfId="2" applyFont="1" applyBorder="1" applyAlignment="1">
      <alignment horizontal="center" wrapText="1"/>
    </xf>
    <xf numFmtId="0" fontId="12" fillId="0" borderId="25" xfId="2" applyFont="1" applyBorder="1" applyAlignment="1">
      <alignment horizontal="center" wrapText="1"/>
    </xf>
    <xf numFmtId="0" fontId="15" fillId="0" borderId="25" xfId="2" applyFont="1" applyBorder="1"/>
    <xf numFmtId="165" fontId="1" fillId="0" borderId="1" xfId="0" applyNumberFormat="1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0" fillId="0" borderId="3" xfId="0" applyBorder="1"/>
    <xf numFmtId="0" fontId="0" fillId="0" borderId="4" xfId="0" applyBorder="1"/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1" fontId="12" fillId="0" borderId="24" xfId="1" applyNumberFormat="1" applyFont="1" applyBorder="1" applyAlignment="1">
      <alignment horizontal="center" vertical="top" wrapText="1"/>
    </xf>
    <xf numFmtId="1" fontId="12" fillId="0" borderId="21" xfId="1" applyNumberFormat="1" applyFont="1" applyBorder="1" applyAlignment="1">
      <alignment horizontal="center" vertical="top" wrapText="1"/>
    </xf>
    <xf numFmtId="1" fontId="12" fillId="0" borderId="22" xfId="1" applyNumberFormat="1" applyFont="1" applyBorder="1" applyAlignment="1">
      <alignment horizontal="center" vertical="top" wrapText="1"/>
    </xf>
  </cellXfs>
  <cellStyles count="28">
    <cellStyle name="Čárka 2" xfId="4" xr:uid="{00000000-0005-0000-0000-000000000000}"/>
    <cellStyle name="Měna 2" xfId="5" xr:uid="{00000000-0005-0000-0000-000001000000}"/>
    <cellStyle name="Měna 3" xfId="6" xr:uid="{00000000-0005-0000-0000-000002000000}"/>
    <cellStyle name="Měna 4" xfId="7" xr:uid="{00000000-0005-0000-0000-000003000000}"/>
    <cellStyle name="Název 2" xfId="8" xr:uid="{00000000-0005-0000-0000-000004000000}"/>
    <cellStyle name="Normální" xfId="0" builtinId="0"/>
    <cellStyle name="Normální 11" xfId="2" xr:uid="{00000000-0005-0000-0000-000006000000}"/>
    <cellStyle name="Normální 13" xfId="9" xr:uid="{00000000-0005-0000-0000-000007000000}"/>
    <cellStyle name="Normální 13 3" xfId="10" xr:uid="{00000000-0005-0000-0000-000008000000}"/>
    <cellStyle name="normální 2" xfId="1" xr:uid="{00000000-0005-0000-0000-000009000000}"/>
    <cellStyle name="Normální 2 2" xfId="11" xr:uid="{00000000-0005-0000-0000-00000A000000}"/>
    <cellStyle name="normální 2 3" xfId="12" xr:uid="{00000000-0005-0000-0000-00000B000000}"/>
    <cellStyle name="Normální 2 4" xfId="13" xr:uid="{00000000-0005-0000-0000-00000C000000}"/>
    <cellStyle name="normální 2 5" xfId="14" xr:uid="{00000000-0005-0000-0000-00000D000000}"/>
    <cellStyle name="Normální 21" xfId="3" xr:uid="{00000000-0005-0000-0000-00000E000000}"/>
    <cellStyle name="normální 22" xfId="15" xr:uid="{00000000-0005-0000-0000-00000F000000}"/>
    <cellStyle name="Normální 3" xfId="16" xr:uid="{00000000-0005-0000-0000-000010000000}"/>
    <cellStyle name="normální 3 2" xfId="17" xr:uid="{00000000-0005-0000-0000-000011000000}"/>
    <cellStyle name="Normální 3 3" xfId="18" xr:uid="{00000000-0005-0000-0000-000012000000}"/>
    <cellStyle name="Normální 4" xfId="19" xr:uid="{00000000-0005-0000-0000-000013000000}"/>
    <cellStyle name="Normální 4 2" xfId="20" xr:uid="{00000000-0005-0000-0000-000014000000}"/>
    <cellStyle name="normální 49" xfId="21" xr:uid="{00000000-0005-0000-0000-000015000000}"/>
    <cellStyle name="Normální 5" xfId="22" xr:uid="{00000000-0005-0000-0000-000016000000}"/>
    <cellStyle name="Normální 6" xfId="23" xr:uid="{00000000-0005-0000-0000-000017000000}"/>
    <cellStyle name="Normální 6 2" xfId="24" xr:uid="{00000000-0005-0000-0000-000018000000}"/>
    <cellStyle name="Normální 7" xfId="25" xr:uid="{00000000-0005-0000-0000-000019000000}"/>
    <cellStyle name="normální 9" xfId="26" xr:uid="{00000000-0005-0000-0000-00001A000000}"/>
    <cellStyle name="Procenta 2" xfId="27" xr:uid="{00000000-0005-0000-0000-00001B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7"/>
  <sheetViews>
    <sheetView topLeftCell="A10" workbookViewId="0">
      <selection activeCell="A27" sqref="A27"/>
    </sheetView>
  </sheetViews>
  <sheetFormatPr defaultRowHeight="14.4" x14ac:dyDescent="0.3"/>
  <cols>
    <col min="1" max="1" width="52.33203125" style="3" customWidth="1"/>
    <col min="2" max="2" width="7.5546875" style="3" customWidth="1"/>
    <col min="3" max="3" width="5" style="3" customWidth="1"/>
    <col min="4" max="4" width="9.6640625" style="5" customWidth="1"/>
    <col min="5" max="5" width="8.88671875" style="5" customWidth="1"/>
    <col min="6" max="6" width="11.88671875" style="5" customWidth="1"/>
    <col min="9" max="9" width="12.33203125" customWidth="1"/>
    <col min="10" max="10" width="12" customWidth="1"/>
    <col min="11" max="11" width="12.5546875" customWidth="1"/>
    <col min="12" max="12" width="9.109375" customWidth="1"/>
    <col min="14" max="14" width="11.5546875" customWidth="1"/>
    <col min="15" max="15" width="11.33203125" customWidth="1"/>
    <col min="16" max="16" width="11.5546875" customWidth="1"/>
  </cols>
  <sheetData>
    <row r="1" spans="1:16" s="2" customFormat="1" ht="46.5" customHeight="1" x14ac:dyDescent="0.3">
      <c r="A1" s="19" t="s">
        <v>29</v>
      </c>
      <c r="B1" s="181" t="s">
        <v>30</v>
      </c>
      <c r="C1" s="182"/>
      <c r="D1" s="182"/>
      <c r="E1" s="182"/>
      <c r="F1" s="183"/>
    </row>
    <row r="2" spans="1:16" ht="24" customHeight="1" x14ac:dyDescent="0.3">
      <c r="A2" s="178" t="s">
        <v>28</v>
      </c>
      <c r="B2" s="179"/>
      <c r="C2" s="179"/>
      <c r="D2" s="179"/>
      <c r="E2" s="179"/>
      <c r="F2" s="180"/>
    </row>
    <row r="3" spans="1:16" ht="24" customHeight="1" x14ac:dyDescent="0.3">
      <c r="A3" s="20"/>
      <c r="B3"/>
      <c r="C3"/>
      <c r="D3"/>
      <c r="E3"/>
      <c r="F3"/>
    </row>
    <row r="4" spans="1:16" ht="24" customHeight="1" x14ac:dyDescent="0.3">
      <c r="A4"/>
      <c r="B4" s="22"/>
      <c r="C4" s="21"/>
      <c r="D4" s="21"/>
      <c r="E4" s="1"/>
      <c r="F4" s="1"/>
    </row>
    <row r="5" spans="1:16" x14ac:dyDescent="0.3">
      <c r="A5" s="6" t="s">
        <v>18</v>
      </c>
      <c r="B5" s="7" t="s">
        <v>0</v>
      </c>
      <c r="C5" s="6" t="s">
        <v>19</v>
      </c>
      <c r="D5" s="30" t="s">
        <v>1</v>
      </c>
      <c r="E5" s="8" t="s">
        <v>2</v>
      </c>
      <c r="F5" s="9"/>
      <c r="G5" s="25"/>
      <c r="H5" s="26"/>
      <c r="I5" s="27"/>
      <c r="J5" s="27"/>
      <c r="K5" s="28"/>
      <c r="L5" s="25"/>
      <c r="M5" s="26"/>
      <c r="N5" s="27"/>
      <c r="O5" s="27"/>
      <c r="P5" s="28"/>
    </row>
    <row r="6" spans="1:16" ht="28.8" x14ac:dyDescent="0.3">
      <c r="A6" s="12" t="s">
        <v>25</v>
      </c>
      <c r="B6" s="10">
        <v>1</v>
      </c>
      <c r="C6" s="10" t="s">
        <v>6</v>
      </c>
      <c r="D6" s="24">
        <v>0</v>
      </c>
      <c r="E6" s="11">
        <v>0</v>
      </c>
      <c r="F6" s="11">
        <f>(D6+E6)*B6</f>
        <v>0</v>
      </c>
      <c r="G6" s="3"/>
      <c r="H6" s="3"/>
      <c r="I6" s="5"/>
      <c r="J6" s="5"/>
      <c r="K6" s="5"/>
      <c r="L6" s="3"/>
      <c r="M6" s="3"/>
      <c r="N6" s="5"/>
      <c r="O6" s="5"/>
      <c r="P6" s="5"/>
    </row>
    <row r="7" spans="1:16" x14ac:dyDescent="0.3">
      <c r="A7" s="10" t="s">
        <v>3</v>
      </c>
      <c r="B7" s="10">
        <v>2</v>
      </c>
      <c r="C7" s="10" t="s">
        <v>6</v>
      </c>
      <c r="D7" s="24">
        <v>0</v>
      </c>
      <c r="E7" s="11">
        <v>0</v>
      </c>
      <c r="F7" s="11">
        <f t="shared" ref="F7:F42" si="0">(D7+E7)*B7</f>
        <v>0</v>
      </c>
      <c r="G7" s="3"/>
      <c r="H7" s="3"/>
      <c r="I7" s="5"/>
      <c r="J7" s="5"/>
      <c r="K7" s="5"/>
      <c r="L7" s="3"/>
      <c r="M7" s="3"/>
      <c r="N7" s="5"/>
      <c r="O7" s="5"/>
      <c r="P7" s="5"/>
    </row>
    <row r="8" spans="1:16" x14ac:dyDescent="0.3">
      <c r="A8" s="10" t="s">
        <v>15</v>
      </c>
      <c r="B8" s="10">
        <v>1</v>
      </c>
      <c r="C8" s="10" t="s">
        <v>6</v>
      </c>
      <c r="D8" s="24">
        <v>0</v>
      </c>
      <c r="E8" s="11">
        <v>0</v>
      </c>
      <c r="F8" s="11">
        <f t="shared" si="0"/>
        <v>0</v>
      </c>
      <c r="G8" s="3"/>
      <c r="H8" s="3"/>
      <c r="I8" s="5"/>
      <c r="J8" s="5"/>
      <c r="K8" s="5"/>
      <c r="L8" s="3"/>
      <c r="M8" s="3"/>
      <c r="N8" s="5"/>
      <c r="O8" s="5"/>
      <c r="P8" s="5"/>
    </row>
    <row r="9" spans="1:16" x14ac:dyDescent="0.3">
      <c r="A9" s="10" t="s">
        <v>26</v>
      </c>
      <c r="B9" s="10">
        <v>2</v>
      </c>
      <c r="C9" s="10" t="s">
        <v>6</v>
      </c>
      <c r="D9" s="24">
        <v>0</v>
      </c>
      <c r="E9" s="11">
        <v>0</v>
      </c>
      <c r="F9" s="11">
        <f t="shared" si="0"/>
        <v>0</v>
      </c>
      <c r="G9" s="3"/>
      <c r="H9" s="3"/>
      <c r="I9" s="5"/>
      <c r="J9" s="5"/>
      <c r="K9" s="5"/>
      <c r="L9" s="3"/>
      <c r="M9" s="3"/>
      <c r="N9" s="5"/>
      <c r="O9" s="5"/>
      <c r="P9" s="5"/>
    </row>
    <row r="10" spans="1:16" x14ac:dyDescent="0.3">
      <c r="A10" s="10" t="s">
        <v>27</v>
      </c>
      <c r="B10" s="10">
        <v>10</v>
      </c>
      <c r="C10" s="10" t="s">
        <v>6</v>
      </c>
      <c r="D10" s="24">
        <v>0</v>
      </c>
      <c r="E10" s="11">
        <v>0</v>
      </c>
      <c r="F10" s="11">
        <f t="shared" si="0"/>
        <v>0</v>
      </c>
      <c r="G10" s="3"/>
      <c r="H10" s="3"/>
      <c r="I10" s="5"/>
      <c r="J10" s="5"/>
      <c r="K10" s="5"/>
      <c r="L10" s="3"/>
      <c r="M10" s="3"/>
      <c r="N10" s="5"/>
      <c r="O10" s="5"/>
      <c r="P10" s="5"/>
    </row>
    <row r="11" spans="1:16" x14ac:dyDescent="0.3">
      <c r="A11" s="10" t="s">
        <v>4</v>
      </c>
      <c r="B11" s="10">
        <v>7</v>
      </c>
      <c r="C11" s="10" t="s">
        <v>6</v>
      </c>
      <c r="D11" s="24">
        <v>0</v>
      </c>
      <c r="E11" s="11">
        <v>0</v>
      </c>
      <c r="F11" s="11">
        <f t="shared" si="0"/>
        <v>0</v>
      </c>
      <c r="G11" s="3"/>
      <c r="H11" s="3"/>
      <c r="I11" s="5"/>
      <c r="J11" s="5"/>
      <c r="K11" s="5"/>
      <c r="L11" s="3"/>
      <c r="M11" s="3"/>
      <c r="N11" s="5"/>
      <c r="O11" s="5"/>
      <c r="P11" s="5"/>
    </row>
    <row r="12" spans="1:16" x14ac:dyDescent="0.3">
      <c r="A12" s="10" t="s">
        <v>262</v>
      </c>
      <c r="B12" s="10">
        <v>168</v>
      </c>
      <c r="C12" s="10" t="s">
        <v>6</v>
      </c>
      <c r="D12" s="24">
        <v>0</v>
      </c>
      <c r="E12" s="11">
        <v>0</v>
      </c>
      <c r="F12" s="11">
        <f t="shared" si="0"/>
        <v>0</v>
      </c>
      <c r="G12" s="3"/>
      <c r="H12" s="3"/>
      <c r="I12" s="5"/>
      <c r="J12" s="5"/>
      <c r="K12" s="5"/>
      <c r="L12" s="3"/>
      <c r="M12" s="3"/>
      <c r="N12" s="5"/>
      <c r="O12" s="5"/>
      <c r="P12" s="5"/>
    </row>
    <row r="13" spans="1:16" x14ac:dyDescent="0.3">
      <c r="A13" s="10" t="s">
        <v>5</v>
      </c>
      <c r="B13" s="10">
        <v>1</v>
      </c>
      <c r="C13" s="10" t="s">
        <v>6</v>
      </c>
      <c r="D13" s="24">
        <v>0</v>
      </c>
      <c r="E13" s="11">
        <v>0</v>
      </c>
      <c r="F13" s="11">
        <f t="shared" si="0"/>
        <v>0</v>
      </c>
      <c r="G13" s="3"/>
      <c r="H13" s="3"/>
      <c r="I13" s="5"/>
      <c r="J13" s="5"/>
      <c r="K13" s="5"/>
      <c r="L13" s="3"/>
      <c r="M13" s="3"/>
      <c r="N13" s="5"/>
      <c r="O13" s="5"/>
      <c r="P13" s="5"/>
    </row>
    <row r="14" spans="1:16" x14ac:dyDescent="0.3">
      <c r="A14" s="10" t="s">
        <v>263</v>
      </c>
      <c r="B14" s="10">
        <v>8200</v>
      </c>
      <c r="C14" s="10" t="s">
        <v>7</v>
      </c>
      <c r="D14" s="24">
        <v>0</v>
      </c>
      <c r="E14" s="11">
        <v>0</v>
      </c>
      <c r="F14" s="11">
        <f>(D14+E14)*B14</f>
        <v>0</v>
      </c>
      <c r="G14" s="3"/>
      <c r="H14" s="3"/>
      <c r="I14" s="5"/>
      <c r="J14" s="5"/>
      <c r="K14" s="5"/>
      <c r="L14" s="3"/>
      <c r="M14" s="3"/>
      <c r="N14" s="5"/>
      <c r="O14" s="5"/>
      <c r="P14" s="5"/>
    </row>
    <row r="15" spans="1:16" x14ac:dyDescent="0.3">
      <c r="A15" s="10" t="s">
        <v>274</v>
      </c>
      <c r="B15" s="10">
        <v>64</v>
      </c>
      <c r="C15" s="10" t="s">
        <v>6</v>
      </c>
      <c r="D15" s="24">
        <v>0</v>
      </c>
      <c r="E15" s="11">
        <v>0</v>
      </c>
      <c r="F15" s="11">
        <f t="shared" si="0"/>
        <v>0</v>
      </c>
      <c r="G15" s="3"/>
      <c r="H15" s="3"/>
      <c r="I15" s="5"/>
      <c r="J15" s="5"/>
      <c r="K15" s="5"/>
      <c r="L15" s="3"/>
      <c r="M15" s="3"/>
      <c r="N15" s="5"/>
      <c r="O15" s="5"/>
      <c r="P15" s="5"/>
    </row>
    <row r="16" spans="1:16" x14ac:dyDescent="0.3">
      <c r="A16" s="10" t="s">
        <v>270</v>
      </c>
      <c r="B16" s="10">
        <v>90</v>
      </c>
      <c r="C16" s="10" t="s">
        <v>7</v>
      </c>
      <c r="D16" s="24">
        <v>0</v>
      </c>
      <c r="E16" s="11">
        <v>0</v>
      </c>
      <c r="F16" s="11">
        <f t="shared" si="0"/>
        <v>0</v>
      </c>
      <c r="G16" s="3"/>
      <c r="H16" s="3"/>
      <c r="I16" s="5"/>
      <c r="J16" s="5"/>
      <c r="K16" s="5"/>
      <c r="L16" s="3"/>
      <c r="M16" s="3"/>
      <c r="N16" s="5"/>
      <c r="O16" s="5"/>
      <c r="P16" s="5"/>
    </row>
    <row r="17" spans="1:16" x14ac:dyDescent="0.3">
      <c r="A17" s="10" t="s">
        <v>271</v>
      </c>
      <c r="B17" s="10">
        <v>220</v>
      </c>
      <c r="C17" s="10" t="s">
        <v>6</v>
      </c>
      <c r="D17" s="24">
        <v>0</v>
      </c>
      <c r="E17" s="11">
        <v>0</v>
      </c>
      <c r="F17" s="11">
        <f t="shared" si="0"/>
        <v>0</v>
      </c>
      <c r="G17" s="3"/>
      <c r="H17" s="3"/>
      <c r="I17" s="5"/>
      <c r="J17" s="5"/>
      <c r="K17" s="5"/>
      <c r="L17" s="3"/>
      <c r="M17" s="3"/>
      <c r="N17" s="5"/>
      <c r="O17" s="5"/>
      <c r="P17" s="5"/>
    </row>
    <row r="18" spans="1:16" x14ac:dyDescent="0.3">
      <c r="A18" s="10" t="s">
        <v>269</v>
      </c>
      <c r="B18" s="10">
        <v>300</v>
      </c>
      <c r="C18" s="10" t="s">
        <v>6</v>
      </c>
      <c r="D18" s="24">
        <v>0</v>
      </c>
      <c r="E18" s="11">
        <v>0</v>
      </c>
      <c r="F18" s="11">
        <f t="shared" si="0"/>
        <v>0</v>
      </c>
      <c r="G18" s="3"/>
      <c r="H18" s="3"/>
      <c r="I18" s="5"/>
      <c r="J18" s="5"/>
      <c r="K18" s="5"/>
      <c r="L18" s="3"/>
      <c r="M18" s="3"/>
      <c r="N18" s="5"/>
      <c r="O18" s="5"/>
      <c r="P18" s="5"/>
    </row>
    <row r="19" spans="1:16" x14ac:dyDescent="0.3">
      <c r="A19" s="10" t="s">
        <v>265</v>
      </c>
      <c r="B19" s="10">
        <v>12</v>
      </c>
      <c r="C19" s="10" t="s">
        <v>7</v>
      </c>
      <c r="D19" s="24">
        <v>0</v>
      </c>
      <c r="E19" s="11">
        <v>0</v>
      </c>
      <c r="F19" s="11">
        <f t="shared" si="0"/>
        <v>0</v>
      </c>
      <c r="G19" s="3"/>
      <c r="H19" s="3"/>
      <c r="I19" s="5"/>
      <c r="J19" s="5"/>
      <c r="K19" s="5"/>
      <c r="L19" s="3"/>
      <c r="M19" s="3"/>
      <c r="N19" s="5"/>
      <c r="O19" s="5"/>
      <c r="P19" s="5"/>
    </row>
    <row r="20" spans="1:16" x14ac:dyDescent="0.3">
      <c r="A20" s="10" t="s">
        <v>272</v>
      </c>
      <c r="B20" s="10">
        <v>300</v>
      </c>
      <c r="C20" s="10" t="s">
        <v>7</v>
      </c>
      <c r="D20" s="24">
        <v>0</v>
      </c>
      <c r="E20" s="11">
        <v>0</v>
      </c>
      <c r="F20" s="11">
        <f t="shared" si="0"/>
        <v>0</v>
      </c>
      <c r="G20" s="3"/>
      <c r="H20" s="3"/>
      <c r="I20" s="5"/>
      <c r="J20" s="5"/>
      <c r="K20" s="5"/>
      <c r="L20" s="3"/>
      <c r="M20" s="3"/>
      <c r="N20" s="5"/>
      <c r="O20" s="5"/>
      <c r="P20" s="5"/>
    </row>
    <row r="21" spans="1:16" x14ac:dyDescent="0.3">
      <c r="A21" s="10" t="s">
        <v>8</v>
      </c>
      <c r="B21" s="10">
        <v>2200</v>
      </c>
      <c r="C21" s="10" t="s">
        <v>6</v>
      </c>
      <c r="D21" s="24">
        <v>0</v>
      </c>
      <c r="E21" s="11">
        <v>0</v>
      </c>
      <c r="F21" s="11">
        <f t="shared" si="0"/>
        <v>0</v>
      </c>
      <c r="G21" s="3"/>
      <c r="H21" s="3"/>
      <c r="I21" s="5"/>
      <c r="J21" s="5"/>
      <c r="K21" s="5"/>
      <c r="L21" s="3"/>
      <c r="M21" s="3"/>
      <c r="N21" s="5"/>
      <c r="O21" s="5"/>
      <c r="P21" s="5"/>
    </row>
    <row r="22" spans="1:16" x14ac:dyDescent="0.3">
      <c r="A22" s="10" t="s">
        <v>264</v>
      </c>
      <c r="B22" s="10">
        <v>60</v>
      </c>
      <c r="C22" s="10" t="s">
        <v>6</v>
      </c>
      <c r="D22" s="24">
        <v>0</v>
      </c>
      <c r="E22" s="11">
        <v>0</v>
      </c>
      <c r="F22" s="11">
        <f t="shared" si="0"/>
        <v>0</v>
      </c>
      <c r="G22" s="3"/>
      <c r="H22" s="3"/>
      <c r="I22" s="5"/>
      <c r="J22" s="5"/>
      <c r="K22" s="5"/>
      <c r="L22" s="3"/>
      <c r="M22" s="3"/>
      <c r="N22" s="5"/>
      <c r="O22" s="5"/>
      <c r="P22" s="5"/>
    </row>
    <row r="23" spans="1:16" x14ac:dyDescent="0.3">
      <c r="A23" s="10" t="s">
        <v>9</v>
      </c>
      <c r="B23" s="10">
        <v>1</v>
      </c>
      <c r="C23" s="10" t="s">
        <v>10</v>
      </c>
      <c r="D23" s="24">
        <v>0</v>
      </c>
      <c r="E23" s="11">
        <v>0</v>
      </c>
      <c r="F23" s="11">
        <f t="shared" si="0"/>
        <v>0</v>
      </c>
      <c r="G23" s="3"/>
      <c r="H23" s="3"/>
      <c r="I23" s="5"/>
      <c r="J23" s="5"/>
      <c r="K23" s="5"/>
      <c r="L23" s="3"/>
      <c r="M23" s="3"/>
      <c r="N23" s="5"/>
      <c r="O23" s="5"/>
      <c r="P23" s="5"/>
    </row>
    <row r="24" spans="1:16" x14ac:dyDescent="0.3">
      <c r="A24" s="10" t="s">
        <v>11</v>
      </c>
      <c r="B24" s="10">
        <v>1</v>
      </c>
      <c r="C24" s="10" t="s">
        <v>10</v>
      </c>
      <c r="D24" s="24">
        <v>0</v>
      </c>
      <c r="E24" s="11">
        <v>0</v>
      </c>
      <c r="F24" s="11">
        <f t="shared" si="0"/>
        <v>0</v>
      </c>
      <c r="G24" s="3"/>
      <c r="H24" s="3"/>
      <c r="I24" s="5"/>
      <c r="J24" s="5"/>
      <c r="K24" s="5"/>
      <c r="L24" s="3"/>
      <c r="M24" s="3"/>
      <c r="N24" s="5"/>
      <c r="O24" s="5"/>
      <c r="P24" s="5"/>
    </row>
    <row r="25" spans="1:16" x14ac:dyDescent="0.3">
      <c r="A25" s="10" t="s">
        <v>12</v>
      </c>
      <c r="B25" s="10">
        <v>1</v>
      </c>
      <c r="C25" s="10" t="s">
        <v>10</v>
      </c>
      <c r="D25" s="24">
        <v>0</v>
      </c>
      <c r="E25" s="11">
        <v>0</v>
      </c>
      <c r="F25" s="11">
        <f t="shared" si="0"/>
        <v>0</v>
      </c>
      <c r="G25" s="3"/>
      <c r="H25" s="3"/>
      <c r="I25" s="5"/>
      <c r="J25" s="5"/>
      <c r="K25" s="5"/>
      <c r="L25" s="3"/>
      <c r="M25" s="3"/>
      <c r="N25" s="5"/>
      <c r="O25" s="5"/>
      <c r="P25" s="5"/>
    </row>
    <row r="26" spans="1:16" x14ac:dyDescent="0.3">
      <c r="A26" s="10" t="s">
        <v>23</v>
      </c>
      <c r="B26" s="10">
        <v>64</v>
      </c>
      <c r="C26" s="10" t="s">
        <v>6</v>
      </c>
      <c r="D26" s="24">
        <v>0</v>
      </c>
      <c r="E26" s="11">
        <v>0</v>
      </c>
      <c r="F26" s="11">
        <f t="shared" si="0"/>
        <v>0</v>
      </c>
      <c r="G26" s="3"/>
      <c r="H26" s="3"/>
      <c r="I26" s="5"/>
      <c r="J26" s="5"/>
      <c r="K26" s="5"/>
      <c r="L26" s="3"/>
      <c r="M26" s="3"/>
      <c r="N26" s="5"/>
      <c r="O26" s="5"/>
      <c r="P26" s="5"/>
    </row>
    <row r="27" spans="1:16" x14ac:dyDescent="0.3">
      <c r="A27" s="10" t="s">
        <v>13</v>
      </c>
      <c r="B27" s="10">
        <v>150</v>
      </c>
      <c r="C27" s="10" t="s">
        <v>7</v>
      </c>
      <c r="D27" s="24">
        <v>0</v>
      </c>
      <c r="E27" s="11">
        <v>0</v>
      </c>
      <c r="F27" s="11">
        <f t="shared" si="0"/>
        <v>0</v>
      </c>
      <c r="G27" s="3"/>
      <c r="H27" s="3"/>
      <c r="I27" s="5"/>
      <c r="J27" s="5"/>
      <c r="K27" s="5"/>
      <c r="L27" s="3"/>
      <c r="M27" s="3"/>
      <c r="N27" s="5"/>
      <c r="O27" s="5"/>
      <c r="P27" s="5"/>
    </row>
    <row r="28" spans="1:16" x14ac:dyDescent="0.3">
      <c r="A28" s="10" t="s">
        <v>256</v>
      </c>
      <c r="B28" s="10">
        <v>30</v>
      </c>
      <c r="C28" s="10" t="s">
        <v>6</v>
      </c>
      <c r="D28" s="24">
        <v>0</v>
      </c>
      <c r="E28" s="11">
        <v>0</v>
      </c>
      <c r="F28" s="11">
        <f t="shared" si="0"/>
        <v>0</v>
      </c>
      <c r="G28" s="3"/>
      <c r="H28" s="3"/>
      <c r="I28" s="5"/>
      <c r="J28" s="5"/>
      <c r="K28" s="5"/>
      <c r="L28" s="3"/>
      <c r="M28" s="3"/>
      <c r="N28" s="5"/>
      <c r="O28" s="5"/>
      <c r="P28" s="5"/>
    </row>
    <row r="29" spans="1:16" x14ac:dyDescent="0.3">
      <c r="A29" s="10" t="s">
        <v>257</v>
      </c>
      <c r="B29" s="10">
        <v>30</v>
      </c>
      <c r="C29" s="10" t="s">
        <v>6</v>
      </c>
      <c r="D29" s="24">
        <v>0</v>
      </c>
      <c r="E29" s="11">
        <v>0</v>
      </c>
      <c r="F29" s="11">
        <f t="shared" si="0"/>
        <v>0</v>
      </c>
      <c r="G29" s="3"/>
      <c r="H29" s="3"/>
      <c r="I29" s="5"/>
      <c r="J29" s="5"/>
      <c r="K29" s="5"/>
      <c r="L29" s="3"/>
      <c r="M29" s="3"/>
      <c r="N29" s="5"/>
      <c r="O29" s="5"/>
      <c r="P29" s="5"/>
    </row>
    <row r="30" spans="1:16" x14ac:dyDescent="0.3">
      <c r="A30" s="10" t="s">
        <v>258</v>
      </c>
      <c r="B30" s="10">
        <v>30</v>
      </c>
      <c r="C30" s="10" t="s">
        <v>6</v>
      </c>
      <c r="D30" s="24">
        <v>0</v>
      </c>
      <c r="E30" s="11">
        <v>0</v>
      </c>
      <c r="F30" s="11">
        <f t="shared" si="0"/>
        <v>0</v>
      </c>
      <c r="G30" s="3"/>
      <c r="H30" s="3"/>
      <c r="I30" s="5"/>
      <c r="J30" s="5"/>
      <c r="K30" s="5"/>
      <c r="L30" s="3"/>
      <c r="M30" s="3"/>
      <c r="N30" s="5"/>
      <c r="O30" s="5"/>
      <c r="P30" s="5"/>
    </row>
    <row r="31" spans="1:16" x14ac:dyDescent="0.3">
      <c r="A31" s="10" t="s">
        <v>259</v>
      </c>
      <c r="B31" s="10">
        <v>30</v>
      </c>
      <c r="C31" s="10" t="s">
        <v>6</v>
      </c>
      <c r="D31" s="24">
        <v>0</v>
      </c>
      <c r="E31" s="11">
        <v>0</v>
      </c>
      <c r="F31" s="11">
        <f t="shared" si="0"/>
        <v>0</v>
      </c>
      <c r="G31" s="3"/>
      <c r="H31" s="3"/>
      <c r="I31" s="5"/>
      <c r="J31" s="5"/>
      <c r="K31" s="5"/>
      <c r="L31" s="3"/>
      <c r="M31" s="3"/>
      <c r="N31" s="5"/>
      <c r="O31" s="5"/>
      <c r="P31" s="5"/>
    </row>
    <row r="32" spans="1:16" x14ac:dyDescent="0.3">
      <c r="A32" s="3" t="s">
        <v>260</v>
      </c>
      <c r="B32" s="10">
        <v>18</v>
      </c>
      <c r="C32" s="10" t="s">
        <v>6</v>
      </c>
      <c r="D32" s="24">
        <v>0</v>
      </c>
      <c r="E32" s="11">
        <v>0</v>
      </c>
      <c r="F32" s="11">
        <f t="shared" si="0"/>
        <v>0</v>
      </c>
      <c r="G32" s="3"/>
      <c r="H32" s="3"/>
      <c r="I32" s="5"/>
      <c r="J32" s="5"/>
      <c r="K32" s="5"/>
      <c r="L32" s="3"/>
      <c r="M32" s="3"/>
      <c r="N32" s="5"/>
      <c r="O32" s="5"/>
      <c r="P32" s="5"/>
    </row>
    <row r="33" spans="1:16" ht="42" customHeight="1" x14ac:dyDescent="0.3">
      <c r="A33" s="23" t="s">
        <v>261</v>
      </c>
      <c r="B33" s="10">
        <v>4</v>
      </c>
      <c r="C33" s="10" t="s">
        <v>6</v>
      </c>
      <c r="D33" s="24">
        <v>0</v>
      </c>
      <c r="E33" s="11">
        <v>0</v>
      </c>
      <c r="F33" s="11">
        <f t="shared" si="0"/>
        <v>0</v>
      </c>
      <c r="G33" s="3"/>
      <c r="H33" s="3"/>
      <c r="I33" s="5"/>
      <c r="J33" s="5"/>
      <c r="K33" s="5"/>
      <c r="L33" s="3"/>
      <c r="M33" s="3"/>
      <c r="N33" s="5"/>
      <c r="O33" s="5"/>
      <c r="P33" s="5"/>
    </row>
    <row r="34" spans="1:16" x14ac:dyDescent="0.3">
      <c r="A34" s="10" t="s">
        <v>22</v>
      </c>
      <c r="B34" s="10">
        <v>4</v>
      </c>
      <c r="C34" s="10" t="s">
        <v>6</v>
      </c>
      <c r="D34" s="24">
        <v>0</v>
      </c>
      <c r="E34" s="11">
        <v>0</v>
      </c>
      <c r="F34" s="11">
        <f t="shared" si="0"/>
        <v>0</v>
      </c>
      <c r="G34" s="3"/>
      <c r="H34" s="3"/>
      <c r="I34" s="5"/>
      <c r="J34" s="5"/>
      <c r="K34" s="5"/>
      <c r="L34" s="3"/>
      <c r="M34" s="3"/>
      <c r="N34" s="5"/>
      <c r="O34" s="5"/>
      <c r="P34" s="5"/>
    </row>
    <row r="35" spans="1:16" x14ac:dyDescent="0.3">
      <c r="A35" s="10" t="s">
        <v>24</v>
      </c>
      <c r="B35" s="10">
        <v>8</v>
      </c>
      <c r="C35" s="10" t="s">
        <v>6</v>
      </c>
      <c r="D35" s="24">
        <v>0</v>
      </c>
      <c r="E35" s="11">
        <v>0</v>
      </c>
      <c r="F35" s="11">
        <f t="shared" si="0"/>
        <v>0</v>
      </c>
      <c r="G35" s="3"/>
      <c r="H35" s="3"/>
      <c r="I35" s="5"/>
      <c r="J35" s="5"/>
      <c r="K35" s="5"/>
      <c r="L35" s="3"/>
      <c r="M35" s="3"/>
      <c r="N35" s="5"/>
      <c r="O35" s="5"/>
      <c r="P35" s="5"/>
    </row>
    <row r="36" spans="1:16" x14ac:dyDescent="0.3">
      <c r="A36" s="10" t="s">
        <v>268</v>
      </c>
      <c r="B36" s="10">
        <v>120</v>
      </c>
      <c r="C36" s="10" t="s">
        <v>7</v>
      </c>
      <c r="D36" s="24">
        <v>0</v>
      </c>
      <c r="E36" s="11">
        <v>0</v>
      </c>
      <c r="F36" s="11">
        <f t="shared" si="0"/>
        <v>0</v>
      </c>
      <c r="G36" s="3"/>
      <c r="H36" s="3"/>
      <c r="I36" s="5"/>
      <c r="J36" s="5"/>
      <c r="K36" s="5"/>
      <c r="L36" s="3"/>
      <c r="M36" s="3"/>
      <c r="N36" s="5"/>
      <c r="O36" s="5"/>
      <c r="P36" s="5"/>
    </row>
    <row r="37" spans="1:16" x14ac:dyDescent="0.3">
      <c r="A37" s="10" t="s">
        <v>266</v>
      </c>
      <c r="B37" s="10">
        <v>240</v>
      </c>
      <c r="C37" s="10" t="s">
        <v>7</v>
      </c>
      <c r="D37" s="24">
        <v>0</v>
      </c>
      <c r="E37" s="11">
        <v>0</v>
      </c>
      <c r="F37" s="11">
        <f t="shared" si="0"/>
        <v>0</v>
      </c>
      <c r="G37" s="3"/>
      <c r="H37" s="3"/>
      <c r="I37" s="5"/>
      <c r="J37" s="5"/>
      <c r="K37" s="5"/>
      <c r="L37" s="3"/>
      <c r="M37" s="3"/>
      <c r="N37" s="5"/>
      <c r="O37" s="5"/>
      <c r="P37" s="5"/>
    </row>
    <row r="38" spans="1:16" x14ac:dyDescent="0.3">
      <c r="A38" s="10" t="s">
        <v>21</v>
      </c>
      <c r="B38" s="10">
        <v>2</v>
      </c>
      <c r="C38" s="10" t="s">
        <v>6</v>
      </c>
      <c r="D38" s="24">
        <v>0</v>
      </c>
      <c r="E38" s="11">
        <v>0</v>
      </c>
      <c r="F38" s="11">
        <f t="shared" si="0"/>
        <v>0</v>
      </c>
      <c r="G38" s="3"/>
      <c r="H38" s="3"/>
      <c r="I38" s="5"/>
      <c r="J38" s="5"/>
      <c r="K38" s="5"/>
      <c r="L38" s="3"/>
      <c r="M38" s="3"/>
      <c r="N38" s="5"/>
      <c r="O38" s="5"/>
      <c r="P38" s="5"/>
    </row>
    <row r="39" spans="1:16" x14ac:dyDescent="0.3">
      <c r="A39" s="10" t="s">
        <v>16</v>
      </c>
      <c r="B39" s="10">
        <v>48</v>
      </c>
      <c r="C39" s="10" t="s">
        <v>6</v>
      </c>
      <c r="D39" s="24">
        <v>0</v>
      </c>
      <c r="E39" s="11">
        <v>0</v>
      </c>
      <c r="F39" s="11">
        <f t="shared" si="0"/>
        <v>0</v>
      </c>
      <c r="G39" s="3"/>
      <c r="H39" s="3"/>
      <c r="I39" s="5"/>
      <c r="J39" s="5"/>
      <c r="K39" s="5"/>
      <c r="L39" s="3"/>
      <c r="M39" s="3"/>
      <c r="N39" s="5"/>
      <c r="O39" s="5"/>
      <c r="P39" s="5"/>
    </row>
    <row r="40" spans="1:16" x14ac:dyDescent="0.3">
      <c r="A40" s="10" t="s">
        <v>14</v>
      </c>
      <c r="B40" s="10">
        <v>4</v>
      </c>
      <c r="C40" s="10" t="s">
        <v>20</v>
      </c>
      <c r="D40" s="24">
        <v>0</v>
      </c>
      <c r="E40" s="11">
        <v>0</v>
      </c>
      <c r="F40" s="11">
        <f t="shared" si="0"/>
        <v>0</v>
      </c>
      <c r="G40" s="3"/>
      <c r="H40" s="3"/>
      <c r="I40" s="5"/>
      <c r="J40" s="5"/>
      <c r="K40" s="5"/>
      <c r="L40" s="3"/>
      <c r="M40" s="3"/>
      <c r="N40" s="5"/>
      <c r="O40" s="5"/>
      <c r="P40" s="5"/>
    </row>
    <row r="41" spans="1:16" x14ac:dyDescent="0.3">
      <c r="A41" s="10" t="s">
        <v>267</v>
      </c>
      <c r="B41" s="10">
        <v>4</v>
      </c>
      <c r="C41" s="10" t="s">
        <v>19</v>
      </c>
      <c r="D41" s="24">
        <v>0</v>
      </c>
      <c r="E41" s="11">
        <v>0</v>
      </c>
      <c r="F41" s="11">
        <f t="shared" si="0"/>
        <v>0</v>
      </c>
      <c r="G41" s="3"/>
      <c r="H41" s="3"/>
      <c r="I41" s="5"/>
      <c r="J41" s="5"/>
      <c r="K41" s="5"/>
      <c r="L41" s="3"/>
      <c r="M41" s="3"/>
      <c r="N41" s="5"/>
      <c r="O41" s="5"/>
      <c r="P41" s="5"/>
    </row>
    <row r="42" spans="1:16" ht="19.5" customHeight="1" x14ac:dyDescent="0.3">
      <c r="A42" s="10" t="s">
        <v>273</v>
      </c>
      <c r="B42" s="10">
        <v>1</v>
      </c>
      <c r="C42" s="10" t="s">
        <v>19</v>
      </c>
      <c r="D42" s="24">
        <v>0</v>
      </c>
      <c r="E42" s="11">
        <v>0</v>
      </c>
      <c r="F42" s="11">
        <f t="shared" si="0"/>
        <v>0</v>
      </c>
      <c r="G42" s="3"/>
      <c r="H42" s="3"/>
      <c r="I42" s="5"/>
      <c r="J42" s="5"/>
      <c r="K42" s="5"/>
      <c r="L42" s="3"/>
      <c r="M42" s="3"/>
      <c r="N42" s="5"/>
      <c r="O42" s="5"/>
      <c r="P42" s="5"/>
    </row>
    <row r="43" spans="1:16" ht="15" thickBot="1" x14ac:dyDescent="0.35">
      <c r="A43" s="13"/>
      <c r="B43" s="14"/>
      <c r="C43" s="14"/>
      <c r="D43" s="15"/>
      <c r="E43" s="11"/>
      <c r="F43" s="11"/>
      <c r="I43" s="5"/>
      <c r="N43" s="5"/>
    </row>
    <row r="44" spans="1:16" ht="20.25" customHeight="1" thickBot="1" x14ac:dyDescent="0.35">
      <c r="A44" s="16" t="s">
        <v>17</v>
      </c>
      <c r="B44" s="17"/>
      <c r="C44" s="17"/>
      <c r="D44" s="18"/>
      <c r="E44" s="177">
        <f>SUM(F6:F42)</f>
        <v>0</v>
      </c>
      <c r="F44" s="177"/>
      <c r="I44" s="5"/>
      <c r="K44" s="29"/>
      <c r="N44" s="5"/>
      <c r="P44" s="29"/>
    </row>
    <row r="47" spans="1:16" x14ac:dyDescent="0.3">
      <c r="F47" s="4"/>
    </row>
  </sheetData>
  <mergeCells count="3">
    <mergeCell ref="E44:F44"/>
    <mergeCell ref="A2:F2"/>
    <mergeCell ref="B1:F1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8"/>
  <sheetViews>
    <sheetView tabSelected="1" workbookViewId="0">
      <selection activeCell="B9" sqref="B9"/>
    </sheetView>
  </sheetViews>
  <sheetFormatPr defaultRowHeight="14.4" x14ac:dyDescent="0.3"/>
  <cols>
    <col min="1" max="1" width="34.109375" customWidth="1"/>
    <col min="2" max="2" width="28.44140625" customWidth="1"/>
  </cols>
  <sheetData>
    <row r="1" spans="1:6" ht="31.2" x14ac:dyDescent="0.3">
      <c r="A1" s="19" t="s">
        <v>29</v>
      </c>
      <c r="B1" s="181" t="s">
        <v>30</v>
      </c>
      <c r="C1" s="182"/>
      <c r="D1" s="182"/>
      <c r="E1" s="182"/>
      <c r="F1" s="183"/>
    </row>
    <row r="2" spans="1:6" x14ac:dyDescent="0.3">
      <c r="A2" s="178" t="s">
        <v>246</v>
      </c>
      <c r="B2" s="179"/>
      <c r="C2" s="179"/>
      <c r="D2" s="179"/>
      <c r="E2" s="179"/>
      <c r="F2" s="180"/>
    </row>
    <row r="3" spans="1:6" ht="18" x14ac:dyDescent="0.3">
      <c r="A3" s="20"/>
    </row>
    <row r="4" spans="1:6" x14ac:dyDescent="0.3">
      <c r="B4" s="22"/>
      <c r="C4" s="21"/>
      <c r="D4" s="21"/>
      <c r="E4" s="1"/>
      <c r="F4" s="1"/>
    </row>
    <row r="5" spans="1:6" x14ac:dyDescent="0.3">
      <c r="A5" s="6" t="s">
        <v>18</v>
      </c>
      <c r="B5" s="7" t="s">
        <v>0</v>
      </c>
      <c r="C5" s="6" t="s">
        <v>19</v>
      </c>
      <c r="D5" s="30" t="s">
        <v>1</v>
      </c>
      <c r="E5" s="8" t="s">
        <v>2</v>
      </c>
      <c r="F5" s="9"/>
    </row>
    <row r="6" spans="1:6" x14ac:dyDescent="0.3">
      <c r="A6" s="12" t="s">
        <v>249</v>
      </c>
      <c r="B6" s="10">
        <v>1</v>
      </c>
      <c r="C6" s="10" t="s">
        <v>6</v>
      </c>
      <c r="D6" s="24">
        <v>0</v>
      </c>
      <c r="E6" s="11">
        <v>0</v>
      </c>
      <c r="F6" s="11">
        <f>(D6+E6)*B6</f>
        <v>0</v>
      </c>
    </row>
    <row r="7" spans="1:6" x14ac:dyDescent="0.3">
      <c r="A7" s="10" t="s">
        <v>247</v>
      </c>
      <c r="B7" s="10">
        <v>4</v>
      </c>
      <c r="C7" s="10" t="s">
        <v>6</v>
      </c>
      <c r="D7" s="24">
        <v>0</v>
      </c>
      <c r="E7" s="11">
        <v>0</v>
      </c>
      <c r="F7" s="11">
        <f t="shared" ref="F7:F16" si="0">(D7+E7)*B7</f>
        <v>0</v>
      </c>
    </row>
    <row r="8" spans="1:6" x14ac:dyDescent="0.3">
      <c r="A8" s="10" t="s">
        <v>248</v>
      </c>
      <c r="B8" s="10">
        <v>1</v>
      </c>
      <c r="C8" s="10" t="s">
        <v>6</v>
      </c>
      <c r="D8" s="24">
        <v>0</v>
      </c>
      <c r="E8" s="11">
        <v>0</v>
      </c>
      <c r="F8" s="11">
        <f t="shared" si="0"/>
        <v>0</v>
      </c>
    </row>
    <row r="9" spans="1:6" ht="25.2" customHeight="1" x14ac:dyDescent="0.3">
      <c r="A9" s="12" t="s">
        <v>250</v>
      </c>
      <c r="B9" s="10">
        <v>40</v>
      </c>
      <c r="C9" s="10" t="s">
        <v>6</v>
      </c>
      <c r="D9" s="24">
        <v>0</v>
      </c>
      <c r="E9" s="11">
        <v>0</v>
      </c>
      <c r="F9" s="11">
        <f t="shared" si="0"/>
        <v>0</v>
      </c>
    </row>
    <row r="10" spans="1:6" x14ac:dyDescent="0.3">
      <c r="A10" s="10" t="s">
        <v>27</v>
      </c>
      <c r="B10" s="10">
        <v>3</v>
      </c>
      <c r="C10" s="10" t="s">
        <v>6</v>
      </c>
      <c r="D10" s="24">
        <v>0</v>
      </c>
      <c r="E10" s="11">
        <v>0</v>
      </c>
      <c r="F10" s="11">
        <f t="shared" si="0"/>
        <v>0</v>
      </c>
    </row>
    <row r="11" spans="1:6" x14ac:dyDescent="0.3">
      <c r="A11" s="10" t="s">
        <v>4</v>
      </c>
      <c r="B11" s="10">
        <v>2</v>
      </c>
      <c r="C11" s="10" t="s">
        <v>6</v>
      </c>
      <c r="D11" s="24">
        <v>0</v>
      </c>
      <c r="E11" s="11">
        <v>0</v>
      </c>
      <c r="F11" s="11">
        <f t="shared" si="0"/>
        <v>0</v>
      </c>
    </row>
    <row r="12" spans="1:6" x14ac:dyDescent="0.3">
      <c r="A12" s="10" t="s">
        <v>255</v>
      </c>
      <c r="B12" s="10">
        <v>48</v>
      </c>
      <c r="C12" s="10" t="s">
        <v>6</v>
      </c>
      <c r="D12" s="24">
        <v>0</v>
      </c>
      <c r="E12" s="11">
        <v>0</v>
      </c>
      <c r="F12" s="11">
        <f t="shared" si="0"/>
        <v>0</v>
      </c>
    </row>
    <row r="13" spans="1:6" x14ac:dyDescent="0.3">
      <c r="A13" s="10" t="s">
        <v>251</v>
      </c>
      <c r="B13" s="10">
        <v>1</v>
      </c>
      <c r="C13" s="10" t="s">
        <v>6</v>
      </c>
      <c r="D13" s="24">
        <v>0</v>
      </c>
      <c r="E13" s="11">
        <v>0</v>
      </c>
      <c r="F13" s="11">
        <f t="shared" si="0"/>
        <v>0</v>
      </c>
    </row>
    <row r="14" spans="1:6" x14ac:dyDescent="0.3">
      <c r="A14" s="10" t="s">
        <v>252</v>
      </c>
      <c r="B14" s="10">
        <v>3800</v>
      </c>
      <c r="C14" s="10" t="s">
        <v>7</v>
      </c>
      <c r="D14" s="24">
        <v>0</v>
      </c>
      <c r="E14" s="11">
        <v>0</v>
      </c>
      <c r="F14" s="11">
        <f>(D14+E14)*B14</f>
        <v>0</v>
      </c>
    </row>
    <row r="15" spans="1:6" x14ac:dyDescent="0.3">
      <c r="A15" s="10" t="s">
        <v>253</v>
      </c>
      <c r="B15" s="10">
        <v>50</v>
      </c>
      <c r="C15" s="10" t="s">
        <v>6</v>
      </c>
      <c r="D15" s="24">
        <v>0</v>
      </c>
      <c r="E15" s="11">
        <v>0</v>
      </c>
      <c r="F15" s="11">
        <f t="shared" si="0"/>
        <v>0</v>
      </c>
    </row>
    <row r="16" spans="1:6" x14ac:dyDescent="0.3">
      <c r="A16" s="10" t="s">
        <v>254</v>
      </c>
      <c r="B16" s="10">
        <v>50</v>
      </c>
      <c r="C16" s="10" t="s">
        <v>7</v>
      </c>
      <c r="D16" s="24">
        <v>0</v>
      </c>
      <c r="E16" s="11">
        <v>0</v>
      </c>
      <c r="F16" s="11">
        <f t="shared" si="0"/>
        <v>0</v>
      </c>
    </row>
    <row r="18" spans="6:6" x14ac:dyDescent="0.3">
      <c r="F18" s="29">
        <f>SUM(F6:F17)</f>
        <v>0</v>
      </c>
    </row>
  </sheetData>
  <mergeCells count="2">
    <mergeCell ref="B1:F1"/>
    <mergeCell ref="A2:F2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154"/>
  <sheetViews>
    <sheetView zoomScale="115" zoomScaleNormal="115" workbookViewId="0">
      <selection activeCell="I103" sqref="I103"/>
    </sheetView>
  </sheetViews>
  <sheetFormatPr defaultColWidth="9.109375" defaultRowHeight="10.199999999999999" x14ac:dyDescent="0.2"/>
  <cols>
    <col min="1" max="1" width="10.5546875" style="36" customWidth="1"/>
    <col min="2" max="2" width="43.6640625" style="35" customWidth="1"/>
    <col min="3" max="3" width="5.109375" style="34" customWidth="1"/>
    <col min="4" max="5" width="7.33203125" style="32" customWidth="1"/>
    <col min="6" max="6" width="5.109375" style="33" customWidth="1"/>
    <col min="7" max="8" width="7.33203125" style="32" customWidth="1"/>
    <col min="9" max="16384" width="9.109375" style="31"/>
  </cols>
  <sheetData>
    <row r="1" spans="1:9" ht="12.6" customHeight="1" thickTop="1" x14ac:dyDescent="0.2">
      <c r="A1" s="119"/>
      <c r="B1" s="118" t="s">
        <v>179</v>
      </c>
      <c r="C1" s="117"/>
      <c r="D1" s="184" t="s">
        <v>178</v>
      </c>
      <c r="E1" s="185"/>
      <c r="F1" s="116"/>
      <c r="G1" s="186" t="s">
        <v>177</v>
      </c>
      <c r="H1" s="185"/>
    </row>
    <row r="2" spans="1:9" x14ac:dyDescent="0.2">
      <c r="A2" s="115"/>
      <c r="B2" s="114" t="s">
        <v>176</v>
      </c>
      <c r="C2" s="113" t="s">
        <v>6</v>
      </c>
      <c r="D2" s="111" t="s">
        <v>175</v>
      </c>
      <c r="E2" s="110" t="s">
        <v>17</v>
      </c>
      <c r="F2" s="112">
        <v>0</v>
      </c>
      <c r="G2" s="111" t="s">
        <v>175</v>
      </c>
      <c r="H2" s="110" t="s">
        <v>17</v>
      </c>
    </row>
    <row r="3" spans="1:9" ht="13.2" x14ac:dyDescent="0.2">
      <c r="A3" s="72"/>
      <c r="B3" s="95" t="s">
        <v>174</v>
      </c>
      <c r="C3" s="51"/>
      <c r="D3" s="62"/>
      <c r="E3" s="61"/>
      <c r="F3" s="63"/>
      <c r="G3" s="62"/>
      <c r="H3" s="61"/>
    </row>
    <row r="4" spans="1:9" x14ac:dyDescent="0.2">
      <c r="A4" s="72"/>
      <c r="B4" s="94" t="s">
        <v>173</v>
      </c>
      <c r="C4" s="51"/>
      <c r="D4" s="49"/>
      <c r="E4" s="48"/>
      <c r="F4" s="50"/>
      <c r="G4" s="49"/>
      <c r="H4" s="48"/>
    </row>
    <row r="5" spans="1:9" x14ac:dyDescent="0.2">
      <c r="A5" s="71" t="s">
        <v>172</v>
      </c>
      <c r="B5" s="65" t="s">
        <v>171</v>
      </c>
      <c r="C5" s="58">
        <v>0</v>
      </c>
      <c r="E5" s="54">
        <f>C5*D5</f>
        <v>0</v>
      </c>
      <c r="F5" s="55">
        <f>$F$2</f>
        <v>0</v>
      </c>
      <c r="G5" s="32">
        <f>D5*(1-F5)</f>
        <v>0</v>
      </c>
      <c r="H5" s="54">
        <f>C5*G5</f>
        <v>0</v>
      </c>
    </row>
    <row r="6" spans="1:9" x14ac:dyDescent="0.2">
      <c r="A6" s="66"/>
      <c r="B6" s="65"/>
      <c r="C6" s="32"/>
      <c r="E6" s="54"/>
      <c r="F6" s="55"/>
      <c r="H6" s="54"/>
    </row>
    <row r="7" spans="1:9" x14ac:dyDescent="0.2">
      <c r="A7" s="71" t="s">
        <v>170</v>
      </c>
      <c r="B7" s="94" t="s">
        <v>169</v>
      </c>
      <c r="C7" s="88"/>
      <c r="D7" s="86"/>
      <c r="E7" s="85"/>
      <c r="F7" s="87"/>
      <c r="G7" s="86"/>
      <c r="H7" s="85"/>
    </row>
    <row r="8" spans="1:9" x14ac:dyDescent="0.2">
      <c r="A8" s="71"/>
      <c r="B8" s="91" t="s">
        <v>168</v>
      </c>
      <c r="E8" s="54"/>
      <c r="F8" s="55"/>
      <c r="H8" s="54"/>
    </row>
    <row r="9" spans="1:9" x14ac:dyDescent="0.2">
      <c r="A9" s="66" t="s">
        <v>113</v>
      </c>
      <c r="B9" s="65" t="s">
        <v>112</v>
      </c>
      <c r="C9" s="34">
        <v>1</v>
      </c>
      <c r="E9" s="54">
        <f>C9*D9</f>
        <v>0</v>
      </c>
      <c r="F9" s="55">
        <f>$F$2</f>
        <v>0</v>
      </c>
      <c r="G9" s="32">
        <f>D9*(1-F9)</f>
        <v>0</v>
      </c>
      <c r="H9" s="54">
        <f>C9*G9</f>
        <v>0</v>
      </c>
    </row>
    <row r="10" spans="1:9" x14ac:dyDescent="0.2">
      <c r="A10" s="66" t="s">
        <v>111</v>
      </c>
      <c r="B10" s="65" t="s">
        <v>110</v>
      </c>
      <c r="C10" s="34">
        <v>1</v>
      </c>
      <c r="E10" s="54">
        <f>C10*D10</f>
        <v>0</v>
      </c>
      <c r="F10" s="55">
        <f>$F$2</f>
        <v>0</v>
      </c>
      <c r="G10" s="32">
        <f>D10*(1-F10)</f>
        <v>0</v>
      </c>
      <c r="H10" s="54">
        <f>C10*G10</f>
        <v>0</v>
      </c>
    </row>
    <row r="11" spans="1:9" x14ac:dyDescent="0.2">
      <c r="A11" s="66" t="s">
        <v>109</v>
      </c>
      <c r="B11" s="65" t="s">
        <v>108</v>
      </c>
      <c r="C11" s="34">
        <v>1</v>
      </c>
      <c r="E11" s="54">
        <f>C11*D11</f>
        <v>0</v>
      </c>
      <c r="F11" s="55">
        <f>$F$2</f>
        <v>0</v>
      </c>
      <c r="G11" s="32">
        <f>D11*(1-F11)</f>
        <v>0</v>
      </c>
      <c r="H11" s="54">
        <f>C11*G11</f>
        <v>0</v>
      </c>
    </row>
    <row r="12" spans="1:9" x14ac:dyDescent="0.2">
      <c r="A12" s="66" t="s">
        <v>107</v>
      </c>
      <c r="B12" s="65" t="s">
        <v>106</v>
      </c>
      <c r="C12" s="97">
        <v>1</v>
      </c>
      <c r="E12" s="54">
        <f>C12*D12</f>
        <v>0</v>
      </c>
      <c r="F12" s="55">
        <f>$F$2</f>
        <v>0</v>
      </c>
      <c r="G12" s="32">
        <f>D12*(1-F12)</f>
        <v>0</v>
      </c>
      <c r="H12" s="54">
        <f>C12*G12</f>
        <v>0</v>
      </c>
    </row>
    <row r="13" spans="1:9" x14ac:dyDescent="0.2">
      <c r="A13" s="66" t="s">
        <v>93</v>
      </c>
      <c r="B13" s="65" t="s">
        <v>167</v>
      </c>
      <c r="C13" s="97">
        <v>0</v>
      </c>
      <c r="E13" s="54">
        <f>C13*D13</f>
        <v>0</v>
      </c>
      <c r="F13" s="55">
        <f>$F$2</f>
        <v>0</v>
      </c>
      <c r="G13" s="32">
        <f>D13*(1-F13)</f>
        <v>0</v>
      </c>
      <c r="H13" s="54">
        <f>C13*G13</f>
        <v>0</v>
      </c>
    </row>
    <row r="14" spans="1:9" x14ac:dyDescent="0.2">
      <c r="A14" s="66"/>
      <c r="B14" s="65"/>
      <c r="E14" s="54"/>
      <c r="F14" s="55"/>
      <c r="H14" s="54"/>
    </row>
    <row r="15" spans="1:9" x14ac:dyDescent="0.2">
      <c r="A15" s="72"/>
      <c r="B15" s="91" t="s">
        <v>166</v>
      </c>
      <c r="C15" s="51"/>
      <c r="D15" s="49"/>
      <c r="E15" s="48"/>
      <c r="F15" s="50"/>
      <c r="G15" s="49"/>
      <c r="H15" s="48"/>
    </row>
    <row r="16" spans="1:9" ht="21" x14ac:dyDescent="0.25">
      <c r="A16" s="93" t="s">
        <v>88</v>
      </c>
      <c r="B16" s="65" t="s">
        <v>87</v>
      </c>
      <c r="C16" s="34">
        <v>1</v>
      </c>
      <c r="E16" s="32">
        <f>C16*D16</f>
        <v>0</v>
      </c>
      <c r="F16" s="55">
        <f>$F$2</f>
        <v>0</v>
      </c>
      <c r="G16" s="32">
        <f>D16*(1-F16)</f>
        <v>0</v>
      </c>
      <c r="H16" s="54">
        <f>C16*G16</f>
        <v>0</v>
      </c>
      <c r="I16" s="92"/>
    </row>
    <row r="17" spans="1:9" x14ac:dyDescent="0.2">
      <c r="A17" s="66" t="s">
        <v>86</v>
      </c>
      <c r="B17" s="65" t="s">
        <v>165</v>
      </c>
      <c r="C17" s="34">
        <v>2</v>
      </c>
      <c r="E17" s="54">
        <f>C17*D17</f>
        <v>0</v>
      </c>
      <c r="F17" s="55">
        <f>$F$2</f>
        <v>0</v>
      </c>
      <c r="G17" s="32">
        <f>D17*(1-F17)</f>
        <v>0</v>
      </c>
      <c r="H17" s="54">
        <f>C17*G17</f>
        <v>0</v>
      </c>
    </row>
    <row r="18" spans="1:9" ht="13.2" x14ac:dyDescent="0.25">
      <c r="A18" s="93"/>
      <c r="B18" s="65"/>
      <c r="F18" s="55"/>
      <c r="H18" s="54"/>
      <c r="I18" s="92"/>
    </row>
    <row r="19" spans="1:9" ht="13.2" x14ac:dyDescent="0.2">
      <c r="A19" s="72"/>
      <c r="B19" s="95" t="s">
        <v>164</v>
      </c>
      <c r="C19" s="51"/>
      <c r="D19" s="62"/>
      <c r="E19" s="61"/>
      <c r="F19" s="63"/>
      <c r="G19" s="62"/>
      <c r="H19" s="61"/>
    </row>
    <row r="20" spans="1:9" x14ac:dyDescent="0.2">
      <c r="A20" s="71"/>
      <c r="B20" s="94" t="s">
        <v>163</v>
      </c>
      <c r="C20" s="88"/>
      <c r="D20" s="86"/>
      <c r="E20" s="85"/>
      <c r="F20" s="87"/>
      <c r="G20" s="86"/>
      <c r="H20" s="85"/>
    </row>
    <row r="21" spans="1:9" x14ac:dyDescent="0.2">
      <c r="A21" s="71"/>
      <c r="B21" s="91" t="s">
        <v>162</v>
      </c>
      <c r="E21" s="54"/>
      <c r="F21" s="55"/>
      <c r="H21" s="54"/>
    </row>
    <row r="22" spans="1:9" x14ac:dyDescent="0.2">
      <c r="A22" s="66" t="s">
        <v>123</v>
      </c>
      <c r="B22" s="65" t="s">
        <v>122</v>
      </c>
      <c r="C22" s="34">
        <v>3</v>
      </c>
      <c r="E22" s="32">
        <f>C22*D22</f>
        <v>0</v>
      </c>
      <c r="F22" s="55">
        <f>$F$2</f>
        <v>0</v>
      </c>
      <c r="G22" s="32">
        <f>D22*(1-F22)</f>
        <v>0</v>
      </c>
      <c r="H22" s="54">
        <f>C22*G22</f>
        <v>0</v>
      </c>
    </row>
    <row r="23" spans="1:9" x14ac:dyDescent="0.2">
      <c r="A23" s="66" t="s">
        <v>118</v>
      </c>
      <c r="B23" s="65" t="s">
        <v>117</v>
      </c>
      <c r="C23" s="34">
        <v>3</v>
      </c>
      <c r="E23" s="54">
        <f>C23*D23</f>
        <v>0</v>
      </c>
      <c r="F23" s="55">
        <f>$F$2</f>
        <v>0</v>
      </c>
      <c r="G23" s="32">
        <f>D23*(1-F23)</f>
        <v>0</v>
      </c>
      <c r="H23" s="54">
        <f>C23*G23</f>
        <v>0</v>
      </c>
    </row>
    <row r="24" spans="1:9" x14ac:dyDescent="0.2">
      <c r="A24" s="66" t="s">
        <v>86</v>
      </c>
      <c r="B24" s="65" t="s">
        <v>159</v>
      </c>
      <c r="C24" s="34">
        <v>6</v>
      </c>
      <c r="E24" s="54">
        <f>C24*D24</f>
        <v>0</v>
      </c>
      <c r="F24" s="55">
        <f>$F$2</f>
        <v>0</v>
      </c>
      <c r="G24" s="32">
        <f>D24*(1-F24)</f>
        <v>0</v>
      </c>
      <c r="H24" s="54">
        <f>C24*G24</f>
        <v>0</v>
      </c>
    </row>
    <row r="25" spans="1:9" x14ac:dyDescent="0.2">
      <c r="A25" s="59" t="s">
        <v>161</v>
      </c>
      <c r="B25" s="109" t="s">
        <v>160</v>
      </c>
      <c r="C25" s="58">
        <v>3</v>
      </c>
      <c r="D25" s="49"/>
      <c r="E25" s="48">
        <f>C25*D25</f>
        <v>0</v>
      </c>
      <c r="F25" s="50">
        <f>$F$2</f>
        <v>0</v>
      </c>
      <c r="G25" s="49">
        <f>D25*(1-F25)</f>
        <v>0</v>
      </c>
      <c r="H25" s="48">
        <f>C25*G25</f>
        <v>0</v>
      </c>
    </row>
    <row r="26" spans="1:9" ht="9.4499999999999993" customHeight="1" x14ac:dyDescent="0.2">
      <c r="A26" s="71"/>
      <c r="B26" s="91" t="s">
        <v>121</v>
      </c>
      <c r="E26" s="54"/>
      <c r="F26" s="55"/>
      <c r="H26" s="54"/>
    </row>
    <row r="27" spans="1:9" x14ac:dyDescent="0.2">
      <c r="A27" s="66" t="s">
        <v>120</v>
      </c>
      <c r="B27" s="65" t="s">
        <v>119</v>
      </c>
      <c r="C27" s="34">
        <v>1</v>
      </c>
      <c r="E27" s="54">
        <f>C27*D27</f>
        <v>0</v>
      </c>
      <c r="F27" s="55">
        <f>$F$2</f>
        <v>0</v>
      </c>
      <c r="G27" s="32">
        <f>D27*(1-F27)</f>
        <v>0</v>
      </c>
      <c r="H27" s="54">
        <f>C27*G27</f>
        <v>0</v>
      </c>
    </row>
    <row r="28" spans="1:9" x14ac:dyDescent="0.2">
      <c r="A28" s="66" t="s">
        <v>118</v>
      </c>
      <c r="B28" s="65" t="s">
        <v>117</v>
      </c>
      <c r="C28" s="34">
        <v>1</v>
      </c>
      <c r="E28" s="54">
        <f>C28*D28</f>
        <v>0</v>
      </c>
      <c r="F28" s="55">
        <f>$F$2</f>
        <v>0</v>
      </c>
      <c r="G28" s="32">
        <f>D28*(1-F28)</f>
        <v>0</v>
      </c>
      <c r="H28" s="54">
        <f>C28*G28</f>
        <v>0</v>
      </c>
    </row>
    <row r="29" spans="1:9" x14ac:dyDescent="0.2">
      <c r="A29" s="66" t="s">
        <v>86</v>
      </c>
      <c r="B29" s="65" t="s">
        <v>159</v>
      </c>
      <c r="C29" s="34">
        <v>2</v>
      </c>
      <c r="E29" s="54">
        <f>C29*D29</f>
        <v>0</v>
      </c>
      <c r="F29" s="55">
        <f>$F$2</f>
        <v>0</v>
      </c>
      <c r="G29" s="32">
        <f>D29*(1-F29)</f>
        <v>0</v>
      </c>
      <c r="H29" s="54">
        <f>C29*G29</f>
        <v>0</v>
      </c>
    </row>
    <row r="30" spans="1:9" x14ac:dyDescent="0.2">
      <c r="A30" s="66" t="s">
        <v>84</v>
      </c>
      <c r="B30" s="65" t="s">
        <v>158</v>
      </c>
      <c r="C30" s="34">
        <v>1</v>
      </c>
      <c r="E30" s="54">
        <f>C30*D30</f>
        <v>0</v>
      </c>
      <c r="F30" s="55">
        <f>$F$2</f>
        <v>0</v>
      </c>
      <c r="G30" s="32">
        <f>D30*(1-F30)</f>
        <v>0</v>
      </c>
      <c r="H30" s="54">
        <f>C30*G30</f>
        <v>0</v>
      </c>
    </row>
    <row r="31" spans="1:9" x14ac:dyDescent="0.2">
      <c r="A31" s="66" t="s">
        <v>84</v>
      </c>
      <c r="B31" s="65" t="s">
        <v>157</v>
      </c>
      <c r="C31" s="34">
        <v>1</v>
      </c>
      <c r="E31" s="54">
        <f>C31*D31</f>
        <v>0</v>
      </c>
      <c r="F31" s="55">
        <f>$F$2</f>
        <v>0</v>
      </c>
      <c r="G31" s="32">
        <f>D31*(1-F31)</f>
        <v>0</v>
      </c>
      <c r="H31" s="54">
        <f>C31*G31</f>
        <v>0</v>
      </c>
    </row>
    <row r="32" spans="1:9" x14ac:dyDescent="0.2">
      <c r="A32" s="71"/>
      <c r="B32" s="91" t="s">
        <v>82</v>
      </c>
      <c r="E32" s="54"/>
      <c r="F32" s="55"/>
      <c r="H32" s="54"/>
    </row>
    <row r="33" spans="1:9" x14ac:dyDescent="0.2">
      <c r="A33" s="71" t="s">
        <v>81</v>
      </c>
      <c r="B33" s="65" t="s">
        <v>80</v>
      </c>
      <c r="C33" s="34">
        <v>2</v>
      </c>
      <c r="E33" s="54">
        <f>C33*D33</f>
        <v>0</v>
      </c>
      <c r="F33" s="55">
        <f>$F$2</f>
        <v>0</v>
      </c>
      <c r="G33" s="32">
        <f>D33*(1-F33)</f>
        <v>0</v>
      </c>
      <c r="H33" s="54">
        <f>C33*G33</f>
        <v>0</v>
      </c>
    </row>
    <row r="34" spans="1:9" x14ac:dyDescent="0.2">
      <c r="A34" s="66" t="s">
        <v>79</v>
      </c>
      <c r="B34" s="65" t="s">
        <v>78</v>
      </c>
      <c r="C34" s="34">
        <v>2</v>
      </c>
      <c r="E34" s="54">
        <f>C34*D34</f>
        <v>0</v>
      </c>
      <c r="F34" s="55">
        <f>$F$2</f>
        <v>0</v>
      </c>
      <c r="G34" s="32">
        <f>D34*(1-F34)</f>
        <v>0</v>
      </c>
      <c r="H34" s="54">
        <f>C34*G34</f>
        <v>0</v>
      </c>
    </row>
    <row r="35" spans="1:9" ht="13.2" x14ac:dyDescent="0.25">
      <c r="A35" s="93"/>
      <c r="B35" s="65"/>
      <c r="F35" s="55"/>
      <c r="H35" s="54"/>
      <c r="I35" s="92"/>
    </row>
    <row r="36" spans="1:9" x14ac:dyDescent="0.2">
      <c r="A36" s="72"/>
      <c r="B36" s="91" t="s">
        <v>156</v>
      </c>
      <c r="C36" s="51"/>
      <c r="D36" s="49"/>
      <c r="E36" s="48"/>
      <c r="F36" s="50"/>
      <c r="G36" s="49"/>
      <c r="H36" s="48"/>
    </row>
    <row r="37" spans="1:9" x14ac:dyDescent="0.2">
      <c r="A37" s="59" t="s">
        <v>155</v>
      </c>
      <c r="B37" s="109" t="s">
        <v>154</v>
      </c>
      <c r="C37" s="51">
        <v>3</v>
      </c>
      <c r="D37" s="49"/>
      <c r="E37" s="48">
        <f t="shared" ref="E37:E45" si="0">C37*D37</f>
        <v>0</v>
      </c>
      <c r="F37" s="50">
        <f t="shared" ref="F37:F45" si="1">$F$2</f>
        <v>0</v>
      </c>
      <c r="G37" s="49">
        <f t="shared" ref="G37:G45" si="2">D37*(1-F37)</f>
        <v>0</v>
      </c>
      <c r="H37" s="48">
        <f t="shared" ref="H37:H45" si="3">C37*G37</f>
        <v>0</v>
      </c>
    </row>
    <row r="38" spans="1:9" x14ac:dyDescent="0.2">
      <c r="A38" s="59" t="s">
        <v>153</v>
      </c>
      <c r="B38" s="109" t="s">
        <v>152</v>
      </c>
      <c r="C38" s="58">
        <v>3</v>
      </c>
      <c r="D38" s="49"/>
      <c r="E38" s="48">
        <f t="shared" si="0"/>
        <v>0</v>
      </c>
      <c r="F38" s="50">
        <f t="shared" si="1"/>
        <v>0</v>
      </c>
      <c r="G38" s="49">
        <f t="shared" si="2"/>
        <v>0</v>
      </c>
      <c r="H38" s="48">
        <f t="shared" si="3"/>
        <v>0</v>
      </c>
    </row>
    <row r="39" spans="1:9" x14ac:dyDescent="0.2">
      <c r="A39" s="108" t="s">
        <v>151</v>
      </c>
      <c r="B39" s="107" t="s">
        <v>150</v>
      </c>
      <c r="C39" s="58">
        <v>3</v>
      </c>
      <c r="D39" s="49"/>
      <c r="E39" s="104">
        <f t="shared" si="0"/>
        <v>0</v>
      </c>
      <c r="F39" s="106">
        <f t="shared" si="1"/>
        <v>0</v>
      </c>
      <c r="G39" s="105">
        <f t="shared" si="2"/>
        <v>0</v>
      </c>
      <c r="H39" s="104">
        <f t="shared" si="3"/>
        <v>0</v>
      </c>
    </row>
    <row r="40" spans="1:9" x14ac:dyDescent="0.2">
      <c r="A40" s="108" t="s">
        <v>149</v>
      </c>
      <c r="B40" s="107" t="s">
        <v>148</v>
      </c>
      <c r="C40" s="58">
        <v>3</v>
      </c>
      <c r="D40" s="49"/>
      <c r="E40" s="104">
        <f t="shared" si="0"/>
        <v>0</v>
      </c>
      <c r="F40" s="106">
        <f t="shared" si="1"/>
        <v>0</v>
      </c>
      <c r="G40" s="105">
        <f t="shared" si="2"/>
        <v>0</v>
      </c>
      <c r="H40" s="104">
        <f t="shared" si="3"/>
        <v>0</v>
      </c>
    </row>
    <row r="41" spans="1:9" ht="20.399999999999999" x14ac:dyDescent="0.2">
      <c r="A41" s="108" t="s">
        <v>147</v>
      </c>
      <c r="B41" s="107" t="s">
        <v>146</v>
      </c>
      <c r="C41" s="58">
        <v>3</v>
      </c>
      <c r="D41" s="49"/>
      <c r="E41" s="104">
        <f t="shared" si="0"/>
        <v>0</v>
      </c>
      <c r="F41" s="106">
        <f t="shared" si="1"/>
        <v>0</v>
      </c>
      <c r="G41" s="105">
        <f t="shared" si="2"/>
        <v>0</v>
      </c>
      <c r="H41" s="104">
        <f t="shared" si="3"/>
        <v>0</v>
      </c>
    </row>
    <row r="42" spans="1:9" x14ac:dyDescent="0.2">
      <c r="A42" s="59" t="s">
        <v>145</v>
      </c>
      <c r="B42" s="109" t="s">
        <v>144</v>
      </c>
      <c r="C42" s="58">
        <v>3</v>
      </c>
      <c r="D42" s="49"/>
      <c r="E42" s="48">
        <f t="shared" si="0"/>
        <v>0</v>
      </c>
      <c r="F42" s="50">
        <f t="shared" si="1"/>
        <v>0</v>
      </c>
      <c r="G42" s="49">
        <f t="shared" si="2"/>
        <v>0</v>
      </c>
      <c r="H42" s="48">
        <f t="shared" si="3"/>
        <v>0</v>
      </c>
    </row>
    <row r="43" spans="1:9" x14ac:dyDescent="0.2">
      <c r="A43" s="108" t="s">
        <v>143</v>
      </c>
      <c r="B43" s="107" t="s">
        <v>142</v>
      </c>
      <c r="C43" s="58">
        <v>1</v>
      </c>
      <c r="D43" s="49"/>
      <c r="E43" s="104">
        <f t="shared" si="0"/>
        <v>0</v>
      </c>
      <c r="F43" s="106">
        <f t="shared" si="1"/>
        <v>0</v>
      </c>
      <c r="G43" s="105">
        <f t="shared" si="2"/>
        <v>0</v>
      </c>
      <c r="H43" s="104">
        <f t="shared" si="3"/>
        <v>0</v>
      </c>
    </row>
    <row r="44" spans="1:9" x14ac:dyDescent="0.2">
      <c r="A44" s="59" t="s">
        <v>141</v>
      </c>
      <c r="B44" s="109" t="s">
        <v>140</v>
      </c>
      <c r="C44" s="58">
        <v>3</v>
      </c>
      <c r="D44" s="49"/>
      <c r="E44" s="48">
        <f t="shared" si="0"/>
        <v>0</v>
      </c>
      <c r="F44" s="50">
        <f t="shared" si="1"/>
        <v>0</v>
      </c>
      <c r="G44" s="49">
        <f t="shared" si="2"/>
        <v>0</v>
      </c>
      <c r="H44" s="48">
        <f t="shared" si="3"/>
        <v>0</v>
      </c>
    </row>
    <row r="45" spans="1:9" x14ac:dyDescent="0.2">
      <c r="A45" s="59" t="s">
        <v>139</v>
      </c>
      <c r="B45" s="109" t="s">
        <v>138</v>
      </c>
      <c r="C45" s="34">
        <v>2</v>
      </c>
      <c r="D45" s="49"/>
      <c r="E45" s="48">
        <f t="shared" si="0"/>
        <v>0</v>
      </c>
      <c r="F45" s="50">
        <f t="shared" si="1"/>
        <v>0</v>
      </c>
      <c r="G45" s="49">
        <f t="shared" si="2"/>
        <v>0</v>
      </c>
      <c r="H45" s="48">
        <f t="shared" si="3"/>
        <v>0</v>
      </c>
    </row>
    <row r="46" spans="1:9" x14ac:dyDescent="0.2">
      <c r="A46" s="108"/>
      <c r="B46" s="107"/>
      <c r="C46" s="58"/>
      <c r="D46" s="49"/>
      <c r="E46" s="104"/>
      <c r="F46" s="106"/>
      <c r="G46" s="105"/>
      <c r="H46" s="104"/>
    </row>
    <row r="47" spans="1:9" x14ac:dyDescent="0.2">
      <c r="A47" s="72"/>
      <c r="B47" s="91" t="s">
        <v>137</v>
      </c>
      <c r="C47" s="51"/>
      <c r="D47" s="49"/>
      <c r="E47" s="48"/>
      <c r="F47" s="50"/>
      <c r="G47" s="49"/>
      <c r="H47" s="48"/>
    </row>
    <row r="48" spans="1:9" ht="20.399999999999999" x14ac:dyDescent="0.2">
      <c r="A48" s="71" t="s">
        <v>136</v>
      </c>
      <c r="B48" s="79" t="s">
        <v>135</v>
      </c>
      <c r="C48" s="103">
        <v>2</v>
      </c>
      <c r="D48" s="101"/>
      <c r="E48" s="100">
        <f>C48*D48</f>
        <v>0</v>
      </c>
      <c r="F48" s="102">
        <f>$F$2</f>
        <v>0</v>
      </c>
      <c r="G48" s="101">
        <f>D48*(1-F48)</f>
        <v>0</v>
      </c>
      <c r="H48" s="100">
        <f>C48*G48</f>
        <v>0</v>
      </c>
    </row>
    <row r="49" spans="1:10" x14ac:dyDescent="0.2">
      <c r="A49" s="71" t="s">
        <v>93</v>
      </c>
      <c r="B49" s="70" t="s">
        <v>134</v>
      </c>
      <c r="C49" s="36">
        <v>2</v>
      </c>
      <c r="D49" s="68"/>
      <c r="E49" s="67">
        <f>C49*D49</f>
        <v>0</v>
      </c>
      <c r="F49" s="69">
        <f>$F$2</f>
        <v>0</v>
      </c>
      <c r="G49" s="68">
        <f>D49*(1-F49)</f>
        <v>0</v>
      </c>
      <c r="H49" s="67">
        <f>C49*G49</f>
        <v>0</v>
      </c>
    </row>
    <row r="50" spans="1:10" ht="30.6" x14ac:dyDescent="0.2">
      <c r="A50" s="71" t="s">
        <v>133</v>
      </c>
      <c r="B50" s="79" t="s">
        <v>132</v>
      </c>
      <c r="C50" s="103">
        <v>2</v>
      </c>
      <c r="D50" s="101"/>
      <c r="E50" s="100">
        <f>C50*D50</f>
        <v>0</v>
      </c>
      <c r="F50" s="102">
        <f>$F$2</f>
        <v>0</v>
      </c>
      <c r="G50" s="101">
        <f>D50*(1-F50)</f>
        <v>0</v>
      </c>
      <c r="H50" s="100">
        <f>C50*G50</f>
        <v>0</v>
      </c>
      <c r="I50" s="99"/>
      <c r="J50" s="99"/>
    </row>
    <row r="51" spans="1:10" x14ac:dyDescent="0.2">
      <c r="A51" s="71" t="s">
        <v>131</v>
      </c>
      <c r="B51" s="79" t="s">
        <v>130</v>
      </c>
      <c r="C51" s="103">
        <v>2</v>
      </c>
      <c r="D51" s="101"/>
      <c r="E51" s="100">
        <f>C51*D51</f>
        <v>0</v>
      </c>
      <c r="F51" s="102">
        <f>$F$2</f>
        <v>0</v>
      </c>
      <c r="G51" s="101">
        <f>D51*(1-F51)</f>
        <v>0</v>
      </c>
      <c r="H51" s="100">
        <f>C51*G51</f>
        <v>0</v>
      </c>
      <c r="I51" s="99"/>
      <c r="J51" s="99"/>
    </row>
    <row r="52" spans="1:10" x14ac:dyDescent="0.2">
      <c r="A52" s="71"/>
      <c r="B52" s="70"/>
      <c r="C52" s="36"/>
      <c r="D52" s="68"/>
      <c r="E52" s="68"/>
      <c r="F52" s="69"/>
      <c r="G52" s="68"/>
      <c r="H52" s="67"/>
    </row>
    <row r="53" spans="1:10" x14ac:dyDescent="0.2">
      <c r="A53" s="71"/>
      <c r="B53" s="94" t="s">
        <v>129</v>
      </c>
      <c r="C53" s="88"/>
      <c r="D53" s="86"/>
      <c r="E53" s="85"/>
      <c r="F53" s="87"/>
      <c r="G53" s="86"/>
      <c r="H53" s="85"/>
    </row>
    <row r="54" spans="1:10" x14ac:dyDescent="0.2">
      <c r="A54" s="72"/>
      <c r="B54" s="91" t="s">
        <v>128</v>
      </c>
      <c r="C54" s="51"/>
      <c r="D54" s="49"/>
      <c r="E54" s="48"/>
      <c r="F54" s="50"/>
      <c r="G54" s="49"/>
      <c r="H54" s="48"/>
    </row>
    <row r="55" spans="1:10" x14ac:dyDescent="0.2">
      <c r="A55" s="66" t="s">
        <v>123</v>
      </c>
      <c r="B55" s="65" t="s">
        <v>122</v>
      </c>
      <c r="C55" s="34">
        <v>2</v>
      </c>
      <c r="E55" s="32">
        <f>C55*D55</f>
        <v>0</v>
      </c>
      <c r="F55" s="55">
        <f>$F$2</f>
        <v>0</v>
      </c>
      <c r="G55" s="32">
        <f>D55*(1-F55)</f>
        <v>0</v>
      </c>
      <c r="H55" s="54">
        <f>C55*G55</f>
        <v>0</v>
      </c>
    </row>
    <row r="56" spans="1:10" x14ac:dyDescent="0.2">
      <c r="A56" s="66" t="s">
        <v>118</v>
      </c>
      <c r="B56" s="65" t="s">
        <v>117</v>
      </c>
      <c r="C56" s="34">
        <v>2</v>
      </c>
      <c r="E56" s="54">
        <f>C56*D56</f>
        <v>0</v>
      </c>
      <c r="F56" s="55">
        <f>$F$2</f>
        <v>0</v>
      </c>
      <c r="G56" s="32">
        <f>D56*(1-F56)</f>
        <v>0</v>
      </c>
      <c r="H56" s="54">
        <f>C56*G56</f>
        <v>0</v>
      </c>
    </row>
    <row r="57" spans="1:10" x14ac:dyDescent="0.2">
      <c r="A57" s="66" t="s">
        <v>86</v>
      </c>
      <c r="B57" s="65" t="s">
        <v>85</v>
      </c>
      <c r="C57" s="34">
        <v>4</v>
      </c>
      <c r="E57" s="54">
        <f>C57*D57</f>
        <v>0</v>
      </c>
      <c r="F57" s="55">
        <f>$F$2</f>
        <v>0</v>
      </c>
      <c r="G57" s="32">
        <f>D57*(1-F57)</f>
        <v>0</v>
      </c>
      <c r="H57" s="54">
        <f>C57*G57</f>
        <v>0</v>
      </c>
    </row>
    <row r="58" spans="1:10" x14ac:dyDescent="0.2">
      <c r="A58" s="72"/>
      <c r="B58" s="91" t="s">
        <v>126</v>
      </c>
      <c r="C58" s="51"/>
      <c r="D58" s="49"/>
      <c r="E58" s="48"/>
      <c r="F58" s="50"/>
      <c r="G58" s="49"/>
      <c r="H58" s="48"/>
    </row>
    <row r="59" spans="1:10" ht="21" x14ac:dyDescent="0.25">
      <c r="A59" s="93" t="s">
        <v>88</v>
      </c>
      <c r="B59" s="65" t="s">
        <v>87</v>
      </c>
      <c r="C59" s="34">
        <v>1</v>
      </c>
      <c r="E59" s="32">
        <f>C59*D59</f>
        <v>0</v>
      </c>
      <c r="F59" s="55">
        <f>$F$2</f>
        <v>0</v>
      </c>
      <c r="G59" s="32">
        <f>D59*(1-F59)</f>
        <v>0</v>
      </c>
      <c r="H59" s="54">
        <f>C59*G59</f>
        <v>0</v>
      </c>
      <c r="I59" s="92"/>
    </row>
    <row r="60" spans="1:10" x14ac:dyDescent="0.2">
      <c r="A60" s="66" t="s">
        <v>86</v>
      </c>
      <c r="B60" s="65" t="s">
        <v>85</v>
      </c>
      <c r="C60" s="34">
        <v>2</v>
      </c>
      <c r="E60" s="54">
        <f>C60*D60</f>
        <v>0</v>
      </c>
      <c r="F60" s="55">
        <f>$F$2</f>
        <v>0</v>
      </c>
      <c r="G60" s="32">
        <f>D60*(1-F60)</f>
        <v>0</v>
      </c>
      <c r="H60" s="54">
        <f>C60*G60</f>
        <v>0</v>
      </c>
    </row>
    <row r="61" spans="1:10" x14ac:dyDescent="0.2">
      <c r="A61" s="71"/>
      <c r="B61" s="91" t="s">
        <v>82</v>
      </c>
      <c r="E61" s="54"/>
      <c r="F61" s="55"/>
      <c r="H61" s="54"/>
    </row>
    <row r="62" spans="1:10" x14ac:dyDescent="0.2">
      <c r="A62" s="71" t="s">
        <v>81</v>
      </c>
      <c r="B62" s="65" t="s">
        <v>80</v>
      </c>
      <c r="C62" s="34">
        <v>1</v>
      </c>
      <c r="E62" s="54">
        <f>C62*D62</f>
        <v>0</v>
      </c>
      <c r="F62" s="55">
        <f>$F$2</f>
        <v>0</v>
      </c>
      <c r="G62" s="32">
        <f>D62*(1-F62)</f>
        <v>0</v>
      </c>
      <c r="H62" s="54">
        <f>C62*G62</f>
        <v>0</v>
      </c>
    </row>
    <row r="63" spans="1:10" x14ac:dyDescent="0.2">
      <c r="A63" s="66" t="s">
        <v>79</v>
      </c>
      <c r="B63" s="65" t="s">
        <v>78</v>
      </c>
      <c r="C63" s="34">
        <v>1</v>
      </c>
      <c r="E63" s="54">
        <f>C63*D63</f>
        <v>0</v>
      </c>
      <c r="F63" s="55">
        <f>$F$2</f>
        <v>0</v>
      </c>
      <c r="G63" s="32">
        <f>D63*(1-F63)</f>
        <v>0</v>
      </c>
      <c r="H63" s="54">
        <f>C63*G63</f>
        <v>0</v>
      </c>
    </row>
    <row r="64" spans="1:10" x14ac:dyDescent="0.2">
      <c r="A64" s="66"/>
      <c r="B64" s="65"/>
      <c r="E64" s="54"/>
      <c r="F64" s="55"/>
      <c r="H64" s="54"/>
    </row>
    <row r="65" spans="1:9" x14ac:dyDescent="0.2">
      <c r="A65" s="66"/>
      <c r="B65" s="65"/>
      <c r="E65" s="54"/>
      <c r="F65" s="55"/>
      <c r="H65" s="54"/>
    </row>
    <row r="66" spans="1:9" x14ac:dyDescent="0.2">
      <c r="A66" s="71"/>
      <c r="B66" s="94" t="s">
        <v>127</v>
      </c>
      <c r="C66" s="88"/>
      <c r="D66" s="86"/>
      <c r="E66" s="85"/>
      <c r="F66" s="87"/>
      <c r="G66" s="86"/>
      <c r="H66" s="85"/>
    </row>
    <row r="67" spans="1:9" x14ac:dyDescent="0.2">
      <c r="A67" s="72"/>
      <c r="B67" s="91" t="s">
        <v>126</v>
      </c>
      <c r="C67" s="51"/>
      <c r="D67" s="49"/>
      <c r="E67" s="48"/>
      <c r="F67" s="50"/>
      <c r="G67" s="49"/>
      <c r="H67" s="48"/>
    </row>
    <row r="68" spans="1:9" ht="21" x14ac:dyDescent="0.25">
      <c r="A68" s="93" t="s">
        <v>88</v>
      </c>
      <c r="B68" s="65" t="s">
        <v>87</v>
      </c>
      <c r="C68" s="34">
        <v>1</v>
      </c>
      <c r="E68" s="32">
        <f>C68*D68</f>
        <v>0</v>
      </c>
      <c r="F68" s="55">
        <f>$F$2</f>
        <v>0</v>
      </c>
      <c r="G68" s="32">
        <f>D68*(1-F68)</f>
        <v>0</v>
      </c>
      <c r="H68" s="54">
        <f>C68*G68</f>
        <v>0</v>
      </c>
      <c r="I68" s="92"/>
    </row>
    <row r="69" spans="1:9" x14ac:dyDescent="0.2">
      <c r="A69" s="66" t="s">
        <v>86</v>
      </c>
      <c r="B69" s="65" t="s">
        <v>85</v>
      </c>
      <c r="C69" s="34">
        <v>2</v>
      </c>
      <c r="E69" s="54">
        <f>C69*D69</f>
        <v>0</v>
      </c>
      <c r="F69" s="55">
        <f>$F$2</f>
        <v>0</v>
      </c>
      <c r="G69" s="32">
        <f>D69*(1-F69)</f>
        <v>0</v>
      </c>
      <c r="H69" s="54">
        <f>C69*G69</f>
        <v>0</v>
      </c>
    </row>
    <row r="70" spans="1:9" x14ac:dyDescent="0.2">
      <c r="A70" s="71"/>
      <c r="B70" s="91" t="s">
        <v>82</v>
      </c>
      <c r="E70" s="54"/>
      <c r="F70" s="55"/>
      <c r="H70" s="54"/>
    </row>
    <row r="71" spans="1:9" x14ac:dyDescent="0.2">
      <c r="A71" s="71" t="s">
        <v>81</v>
      </c>
      <c r="B71" s="65" t="s">
        <v>80</v>
      </c>
      <c r="C71" s="34">
        <v>1</v>
      </c>
      <c r="E71" s="54">
        <f>C71*D71</f>
        <v>0</v>
      </c>
      <c r="F71" s="55">
        <f>$F$2</f>
        <v>0</v>
      </c>
      <c r="G71" s="32">
        <f>D71*(1-F71)</f>
        <v>0</v>
      </c>
      <c r="H71" s="54">
        <f>C71*G71</f>
        <v>0</v>
      </c>
    </row>
    <row r="72" spans="1:9" x14ac:dyDescent="0.2">
      <c r="A72" s="66" t="s">
        <v>79</v>
      </c>
      <c r="B72" s="65" t="s">
        <v>78</v>
      </c>
      <c r="C72" s="34">
        <v>1</v>
      </c>
      <c r="E72" s="54">
        <f>C72*D72</f>
        <v>0</v>
      </c>
      <c r="F72" s="55">
        <f>$F$2</f>
        <v>0</v>
      </c>
      <c r="G72" s="32">
        <f>D72*(1-F72)</f>
        <v>0</v>
      </c>
      <c r="H72" s="54">
        <f>C72*G72</f>
        <v>0</v>
      </c>
    </row>
    <row r="73" spans="1:9" x14ac:dyDescent="0.2">
      <c r="A73" s="66"/>
      <c r="B73" s="65"/>
      <c r="E73" s="54"/>
      <c r="F73" s="55"/>
      <c r="H73" s="54"/>
    </row>
    <row r="74" spans="1:9" x14ac:dyDescent="0.2">
      <c r="A74" s="71"/>
      <c r="B74" s="94" t="s">
        <v>125</v>
      </c>
      <c r="C74" s="88"/>
      <c r="D74" s="86"/>
      <c r="E74" s="85"/>
      <c r="F74" s="87"/>
      <c r="G74" s="86"/>
      <c r="H74" s="85"/>
    </row>
    <row r="75" spans="1:9" x14ac:dyDescent="0.2">
      <c r="A75" s="72"/>
      <c r="B75" s="91" t="s">
        <v>124</v>
      </c>
      <c r="C75" s="51"/>
      <c r="D75" s="49"/>
      <c r="E75" s="48"/>
      <c r="F75" s="50"/>
      <c r="G75" s="49"/>
      <c r="H75" s="48"/>
    </row>
    <row r="76" spans="1:9" x14ac:dyDescent="0.2">
      <c r="A76" s="66" t="s">
        <v>123</v>
      </c>
      <c r="B76" s="65" t="s">
        <v>122</v>
      </c>
      <c r="C76" s="34">
        <v>1</v>
      </c>
      <c r="E76" s="32">
        <f>C76*D76</f>
        <v>0</v>
      </c>
      <c r="F76" s="55">
        <f>$F$2</f>
        <v>0</v>
      </c>
      <c r="G76" s="32">
        <f>D76*(1-F76)</f>
        <v>0</v>
      </c>
      <c r="H76" s="54">
        <f>C76*G76</f>
        <v>0</v>
      </c>
    </row>
    <row r="77" spans="1:9" x14ac:dyDescent="0.2">
      <c r="A77" s="66" t="s">
        <v>118</v>
      </c>
      <c r="B77" s="65" t="s">
        <v>117</v>
      </c>
      <c r="C77" s="34">
        <v>1</v>
      </c>
      <c r="E77" s="54">
        <f>C77*D77</f>
        <v>0</v>
      </c>
      <c r="F77" s="55">
        <f>$F$2</f>
        <v>0</v>
      </c>
      <c r="G77" s="32">
        <f>D77*(1-F77)</f>
        <v>0</v>
      </c>
      <c r="H77" s="54">
        <f>C77*G77</f>
        <v>0</v>
      </c>
    </row>
    <row r="78" spans="1:9" x14ac:dyDescent="0.2">
      <c r="A78" s="66" t="s">
        <v>86</v>
      </c>
      <c r="B78" s="65" t="s">
        <v>85</v>
      </c>
      <c r="C78" s="34">
        <v>2</v>
      </c>
      <c r="E78" s="54">
        <f>C78*D78</f>
        <v>0</v>
      </c>
      <c r="F78" s="55">
        <f>$F$2</f>
        <v>0</v>
      </c>
      <c r="G78" s="32">
        <f>D78*(1-F78)</f>
        <v>0</v>
      </c>
      <c r="H78" s="54">
        <f>C78*G78</f>
        <v>0</v>
      </c>
    </row>
    <row r="79" spans="1:9" ht="9.4499999999999993" customHeight="1" x14ac:dyDescent="0.2">
      <c r="A79" s="71"/>
      <c r="B79" s="91" t="s">
        <v>121</v>
      </c>
      <c r="E79" s="54"/>
      <c r="F79" s="55"/>
      <c r="H79" s="54"/>
    </row>
    <row r="80" spans="1:9" x14ac:dyDescent="0.2">
      <c r="A80" s="66" t="s">
        <v>120</v>
      </c>
      <c r="B80" s="65" t="s">
        <v>119</v>
      </c>
      <c r="C80" s="34">
        <v>1</v>
      </c>
      <c r="E80" s="54">
        <f>C80*D80</f>
        <v>0</v>
      </c>
      <c r="F80" s="55">
        <f>$F$2</f>
        <v>0</v>
      </c>
      <c r="G80" s="32">
        <f>D80*(1-F80)</f>
        <v>0</v>
      </c>
      <c r="H80" s="54">
        <f>C80*G80</f>
        <v>0</v>
      </c>
    </row>
    <row r="81" spans="1:10" x14ac:dyDescent="0.2">
      <c r="A81" s="66" t="s">
        <v>118</v>
      </c>
      <c r="B81" s="65" t="s">
        <v>117</v>
      </c>
      <c r="C81" s="34">
        <v>1</v>
      </c>
      <c r="E81" s="54">
        <f>C81*D81</f>
        <v>0</v>
      </c>
      <c r="F81" s="55">
        <f>$F$2</f>
        <v>0</v>
      </c>
      <c r="G81" s="32">
        <f>D81*(1-F81)</f>
        <v>0</v>
      </c>
      <c r="H81" s="54">
        <f>C81*G81</f>
        <v>0</v>
      </c>
    </row>
    <row r="82" spans="1:10" x14ac:dyDescent="0.2">
      <c r="A82" s="66" t="s">
        <v>86</v>
      </c>
      <c r="B82" s="65" t="s">
        <v>85</v>
      </c>
      <c r="C82" s="34">
        <v>2</v>
      </c>
      <c r="E82" s="54">
        <f>C82*D82</f>
        <v>0</v>
      </c>
      <c r="F82" s="55">
        <f>$F$2</f>
        <v>0</v>
      </c>
      <c r="G82" s="32">
        <f>D82*(1-F82)</f>
        <v>0</v>
      </c>
      <c r="H82" s="54">
        <f>C82*G82</f>
        <v>0</v>
      </c>
    </row>
    <row r="83" spans="1:10" x14ac:dyDescent="0.2">
      <c r="A83" s="71"/>
      <c r="B83" s="91" t="s">
        <v>82</v>
      </c>
      <c r="E83" s="54"/>
      <c r="F83" s="55"/>
      <c r="H83" s="54"/>
    </row>
    <row r="84" spans="1:10" x14ac:dyDescent="0.2">
      <c r="A84" s="71" t="s">
        <v>81</v>
      </c>
      <c r="B84" s="65" t="s">
        <v>80</v>
      </c>
      <c r="C84" s="34">
        <v>1</v>
      </c>
      <c r="E84" s="54">
        <f>C84*D84</f>
        <v>0</v>
      </c>
      <c r="F84" s="55">
        <f>$F$2</f>
        <v>0</v>
      </c>
      <c r="G84" s="32">
        <f>D84*(1-F84)</f>
        <v>0</v>
      </c>
      <c r="H84" s="54">
        <f>C84*G84</f>
        <v>0</v>
      </c>
    </row>
    <row r="85" spans="1:10" x14ac:dyDescent="0.2">
      <c r="A85" s="66" t="s">
        <v>79</v>
      </c>
      <c r="B85" s="65" t="s">
        <v>78</v>
      </c>
      <c r="C85" s="34">
        <v>1</v>
      </c>
      <c r="E85" s="54">
        <f>C85*D85</f>
        <v>0</v>
      </c>
      <c r="F85" s="55">
        <f>$F$2</f>
        <v>0</v>
      </c>
      <c r="G85" s="32">
        <f>D85*(1-F85)</f>
        <v>0</v>
      </c>
      <c r="H85" s="54">
        <f>C85*G85</f>
        <v>0</v>
      </c>
    </row>
    <row r="86" spans="1:10" x14ac:dyDescent="0.2">
      <c r="A86" s="66" t="s">
        <v>84</v>
      </c>
      <c r="B86" s="65" t="s">
        <v>116</v>
      </c>
      <c r="C86" s="34">
        <v>2</v>
      </c>
      <c r="E86" s="54">
        <f>C86*D86</f>
        <v>0</v>
      </c>
      <c r="F86" s="55">
        <f>$F$2</f>
        <v>0</v>
      </c>
      <c r="G86" s="32">
        <f>D86*(1-F86)</f>
        <v>0</v>
      </c>
      <c r="H86" s="54">
        <f>C86*G86</f>
        <v>0</v>
      </c>
    </row>
    <row r="87" spans="1:10" x14ac:dyDescent="0.2">
      <c r="A87" s="66"/>
      <c r="B87" s="65"/>
      <c r="E87" s="54"/>
      <c r="F87" s="55"/>
      <c r="H87" s="54"/>
    </row>
    <row r="88" spans="1:10" x14ac:dyDescent="0.2">
      <c r="A88" s="71"/>
      <c r="B88" s="94" t="s">
        <v>115</v>
      </c>
      <c r="C88" s="88"/>
      <c r="D88" s="86"/>
      <c r="E88" s="85"/>
      <c r="F88" s="87"/>
      <c r="G88" s="86"/>
      <c r="H88" s="85"/>
    </row>
    <row r="89" spans="1:10" x14ac:dyDescent="0.2">
      <c r="A89" s="71"/>
      <c r="B89" s="90" t="s">
        <v>114</v>
      </c>
      <c r="C89" s="88"/>
      <c r="D89" s="86"/>
      <c r="E89" s="85"/>
      <c r="F89" s="87"/>
      <c r="G89" s="86"/>
      <c r="H89" s="85"/>
    </row>
    <row r="90" spans="1:10" x14ac:dyDescent="0.2">
      <c r="A90" s="66" t="s">
        <v>113</v>
      </c>
      <c r="B90" s="65" t="s">
        <v>112</v>
      </c>
      <c r="C90" s="34">
        <v>6</v>
      </c>
      <c r="E90" s="54">
        <f>C90*D90</f>
        <v>0</v>
      </c>
      <c r="F90" s="55">
        <f>$F$2</f>
        <v>0</v>
      </c>
      <c r="G90" s="32">
        <f>D90*(1-F90)</f>
        <v>0</v>
      </c>
      <c r="H90" s="54">
        <f>C90*G90</f>
        <v>0</v>
      </c>
    </row>
    <row r="91" spans="1:10" x14ac:dyDescent="0.2">
      <c r="A91" s="66" t="s">
        <v>111</v>
      </c>
      <c r="B91" s="65" t="s">
        <v>110</v>
      </c>
      <c r="C91" s="34">
        <v>6</v>
      </c>
      <c r="E91" s="54">
        <f>C91*D91</f>
        <v>0</v>
      </c>
      <c r="F91" s="55">
        <f>$F$2</f>
        <v>0</v>
      </c>
      <c r="G91" s="32">
        <f>D91*(1-F91)</f>
        <v>0</v>
      </c>
      <c r="H91" s="54">
        <f>C91*G91</f>
        <v>0</v>
      </c>
    </row>
    <row r="92" spans="1:10" x14ac:dyDescent="0.2">
      <c r="A92" s="66" t="s">
        <v>109</v>
      </c>
      <c r="B92" s="65" t="s">
        <v>108</v>
      </c>
      <c r="C92" s="34">
        <v>5</v>
      </c>
      <c r="E92" s="54">
        <f>C92*D92</f>
        <v>0</v>
      </c>
      <c r="F92" s="55">
        <f>$F$2</f>
        <v>0</v>
      </c>
      <c r="G92" s="32">
        <f>D92*(1-F92)</f>
        <v>0</v>
      </c>
      <c r="H92" s="54">
        <f>C92*G92</f>
        <v>0</v>
      </c>
    </row>
    <row r="93" spans="1:10" x14ac:dyDescent="0.2">
      <c r="A93" s="66" t="s">
        <v>107</v>
      </c>
      <c r="B93" s="65" t="s">
        <v>106</v>
      </c>
      <c r="C93" s="97">
        <v>5</v>
      </c>
      <c r="E93" s="54">
        <f>C93*D93</f>
        <v>0</v>
      </c>
      <c r="F93" s="55">
        <f>$F$2</f>
        <v>0</v>
      </c>
      <c r="G93" s="32">
        <f>D93*(1-F93)</f>
        <v>0</v>
      </c>
      <c r="H93" s="54">
        <f>C93*G93</f>
        <v>0</v>
      </c>
    </row>
    <row r="94" spans="1:10" x14ac:dyDescent="0.2">
      <c r="A94" s="71"/>
      <c r="B94" s="98" t="s">
        <v>105</v>
      </c>
      <c r="E94" s="54"/>
      <c r="F94" s="55"/>
      <c r="H94" s="54"/>
    </row>
    <row r="95" spans="1:10" x14ac:dyDescent="0.2">
      <c r="A95" s="77" t="s">
        <v>104</v>
      </c>
      <c r="B95" s="76" t="s">
        <v>103</v>
      </c>
      <c r="C95" s="97">
        <v>5</v>
      </c>
      <c r="D95" s="74"/>
      <c r="E95" s="54">
        <f>C95*D95</f>
        <v>0</v>
      </c>
      <c r="F95" s="55">
        <f>$F$2</f>
        <v>0</v>
      </c>
      <c r="G95" s="32">
        <f>D95*(1-F95)</f>
        <v>0</v>
      </c>
      <c r="H95" s="54">
        <f>C95*G95</f>
        <v>0</v>
      </c>
      <c r="I95" s="96"/>
      <c r="J95" s="96"/>
    </row>
    <row r="96" spans="1:10" x14ac:dyDescent="0.2">
      <c r="A96" s="77" t="s">
        <v>102</v>
      </c>
      <c r="B96" s="76" t="s">
        <v>101</v>
      </c>
      <c r="C96" s="97">
        <v>4</v>
      </c>
      <c r="D96" s="74"/>
      <c r="E96" s="54">
        <f>C96*D96</f>
        <v>0</v>
      </c>
      <c r="F96" s="55">
        <f>$F$2</f>
        <v>0</v>
      </c>
      <c r="G96" s="32">
        <f>D96*(1-F96)</f>
        <v>0</v>
      </c>
      <c r="H96" s="54">
        <f>C96*G96</f>
        <v>0</v>
      </c>
      <c r="I96" s="96"/>
      <c r="J96" s="96"/>
    </row>
    <row r="97" spans="1:9" x14ac:dyDescent="0.2">
      <c r="A97" s="66" t="s">
        <v>100</v>
      </c>
      <c r="B97" s="65" t="s">
        <v>99</v>
      </c>
      <c r="C97" s="34">
        <v>5</v>
      </c>
      <c r="E97" s="54">
        <f>C97*D97</f>
        <v>0</v>
      </c>
      <c r="F97" s="55">
        <f>$F$2</f>
        <v>0</v>
      </c>
      <c r="G97" s="32">
        <f>D97*(1-F97)</f>
        <v>0</v>
      </c>
      <c r="H97" s="54">
        <f>C97*G97</f>
        <v>0</v>
      </c>
    </row>
    <row r="98" spans="1:9" x14ac:dyDescent="0.2">
      <c r="A98" s="66" t="s">
        <v>98</v>
      </c>
      <c r="B98" s="65" t="s">
        <v>97</v>
      </c>
      <c r="C98" s="34">
        <v>1</v>
      </c>
      <c r="E98" s="54">
        <f>C98*D98</f>
        <v>0</v>
      </c>
      <c r="F98" s="55">
        <f>$F$2</f>
        <v>0</v>
      </c>
      <c r="G98" s="32">
        <f>D98*(1-F98)</f>
        <v>0</v>
      </c>
      <c r="H98" s="54">
        <f>C98*G98</f>
        <v>0</v>
      </c>
    </row>
    <row r="99" spans="1:9" x14ac:dyDescent="0.2">
      <c r="A99" s="66" t="s">
        <v>96</v>
      </c>
      <c r="B99" s="65" t="s">
        <v>95</v>
      </c>
      <c r="C99" s="34">
        <v>1</v>
      </c>
      <c r="E99" s="54">
        <f>C99*D99</f>
        <v>0</v>
      </c>
      <c r="F99" s="55">
        <f>$F$2</f>
        <v>0</v>
      </c>
      <c r="G99" s="32">
        <f>D99*(1-F99)</f>
        <v>0</v>
      </c>
      <c r="H99" s="54">
        <f>C99*G99</f>
        <v>0</v>
      </c>
    </row>
    <row r="100" spans="1:9" x14ac:dyDescent="0.2">
      <c r="A100" s="66"/>
      <c r="B100" s="65"/>
      <c r="E100" s="54"/>
      <c r="F100" s="55"/>
      <c r="H100" s="54"/>
    </row>
    <row r="101" spans="1:9" x14ac:dyDescent="0.2">
      <c r="A101" s="71"/>
      <c r="B101" s="90" t="s">
        <v>77</v>
      </c>
      <c r="C101" s="88"/>
      <c r="D101" s="86"/>
      <c r="E101" s="85"/>
      <c r="F101" s="87"/>
      <c r="G101" s="86"/>
      <c r="H101" s="85"/>
    </row>
    <row r="102" spans="1:9" ht="30.6" x14ac:dyDescent="0.2">
      <c r="A102" s="71"/>
      <c r="B102" s="89" t="s">
        <v>94</v>
      </c>
      <c r="C102" s="88"/>
      <c r="D102" s="86"/>
      <c r="E102" s="85"/>
      <c r="F102" s="87"/>
      <c r="G102" s="86"/>
      <c r="H102" s="85"/>
    </row>
    <row r="103" spans="1:9" x14ac:dyDescent="0.2">
      <c r="A103" s="71" t="s">
        <v>75</v>
      </c>
      <c r="B103" s="65" t="s">
        <v>74</v>
      </c>
      <c r="C103" s="34">
        <v>8</v>
      </c>
      <c r="E103" s="54">
        <f>C103*D103</f>
        <v>0</v>
      </c>
      <c r="F103" s="55">
        <f>$F$2</f>
        <v>0</v>
      </c>
      <c r="G103" s="32">
        <f>D103*(1-F103)</f>
        <v>0</v>
      </c>
      <c r="H103" s="54">
        <f>C103*G103</f>
        <v>0</v>
      </c>
    </row>
    <row r="104" spans="1:9" x14ac:dyDescent="0.2">
      <c r="A104" s="71" t="s">
        <v>93</v>
      </c>
      <c r="B104" s="65" t="s">
        <v>92</v>
      </c>
      <c r="C104" s="34">
        <v>3</v>
      </c>
      <c r="E104" s="54">
        <f>C104*D104</f>
        <v>0</v>
      </c>
      <c r="F104" s="55">
        <f>$F$2</f>
        <v>0</v>
      </c>
      <c r="G104" s="32">
        <f>D104*(1-F104)</f>
        <v>0</v>
      </c>
      <c r="H104" s="54">
        <f>C104*G104</f>
        <v>0</v>
      </c>
    </row>
    <row r="105" spans="1:9" x14ac:dyDescent="0.2">
      <c r="A105" s="66"/>
      <c r="B105" s="65"/>
      <c r="E105" s="54"/>
      <c r="F105" s="55"/>
      <c r="H105" s="54"/>
    </row>
    <row r="106" spans="1:9" ht="13.2" x14ac:dyDescent="0.2">
      <c r="A106" s="72"/>
      <c r="B106" s="95" t="s">
        <v>91</v>
      </c>
      <c r="C106" s="51"/>
      <c r="D106" s="62"/>
      <c r="E106" s="61"/>
      <c r="F106" s="63"/>
      <c r="G106" s="62"/>
      <c r="H106" s="61"/>
    </row>
    <row r="107" spans="1:9" x14ac:dyDescent="0.2">
      <c r="A107" s="71"/>
      <c r="B107" s="94" t="s">
        <v>90</v>
      </c>
      <c r="C107" s="88"/>
      <c r="D107" s="86"/>
      <c r="E107" s="85"/>
      <c r="F107" s="87"/>
      <c r="G107" s="86"/>
      <c r="H107" s="85"/>
    </row>
    <row r="108" spans="1:9" x14ac:dyDescent="0.2">
      <c r="A108" s="72"/>
      <c r="B108" s="91" t="s">
        <v>89</v>
      </c>
      <c r="C108" s="51"/>
      <c r="D108" s="49"/>
      <c r="E108" s="48"/>
      <c r="F108" s="50"/>
      <c r="G108" s="49"/>
      <c r="H108" s="48"/>
    </row>
    <row r="109" spans="1:9" ht="21" x14ac:dyDescent="0.25">
      <c r="A109" s="93" t="s">
        <v>88</v>
      </c>
      <c r="B109" s="65" t="s">
        <v>87</v>
      </c>
      <c r="C109" s="34">
        <v>1</v>
      </c>
      <c r="E109" s="32">
        <f>C109*D109</f>
        <v>0</v>
      </c>
      <c r="F109" s="55">
        <f>$F$2</f>
        <v>0</v>
      </c>
      <c r="G109" s="32">
        <f>D109*(1-F109)</f>
        <v>0</v>
      </c>
      <c r="H109" s="54">
        <f>C109*G109</f>
        <v>0</v>
      </c>
      <c r="I109" s="92"/>
    </row>
    <row r="110" spans="1:9" x14ac:dyDescent="0.2">
      <c r="A110" s="66" t="s">
        <v>86</v>
      </c>
      <c r="B110" s="65" t="s">
        <v>85</v>
      </c>
      <c r="C110" s="34">
        <v>2</v>
      </c>
      <c r="E110" s="54">
        <f>C110*D110</f>
        <v>0</v>
      </c>
      <c r="F110" s="55">
        <f>$F$2</f>
        <v>0</v>
      </c>
      <c r="G110" s="32">
        <f>D110*(1-F110)</f>
        <v>0</v>
      </c>
      <c r="H110" s="54">
        <f>C110*G110</f>
        <v>0</v>
      </c>
    </row>
    <row r="111" spans="1:9" x14ac:dyDescent="0.2">
      <c r="A111" s="66" t="s">
        <v>84</v>
      </c>
      <c r="B111" s="65" t="s">
        <v>83</v>
      </c>
      <c r="C111" s="34">
        <v>1</v>
      </c>
      <c r="E111" s="54">
        <f>C111*D111</f>
        <v>0</v>
      </c>
      <c r="F111" s="55">
        <f>$F$2</f>
        <v>0</v>
      </c>
      <c r="G111" s="32">
        <f>D111*(1-F111)</f>
        <v>0</v>
      </c>
      <c r="H111" s="54">
        <f>C111*G111</f>
        <v>0</v>
      </c>
    </row>
    <row r="112" spans="1:9" x14ac:dyDescent="0.2">
      <c r="A112" s="71"/>
      <c r="B112" s="91" t="s">
        <v>82</v>
      </c>
      <c r="E112" s="54"/>
      <c r="F112" s="55"/>
      <c r="H112" s="54"/>
    </row>
    <row r="113" spans="1:8" x14ac:dyDescent="0.2">
      <c r="A113" s="71" t="s">
        <v>81</v>
      </c>
      <c r="B113" s="65" t="s">
        <v>80</v>
      </c>
      <c r="C113" s="34">
        <v>1</v>
      </c>
      <c r="E113" s="54">
        <f>C113*D113</f>
        <v>0</v>
      </c>
      <c r="F113" s="55">
        <f>$F$2</f>
        <v>0</v>
      </c>
      <c r="G113" s="32">
        <f>D113*(1-F113)</f>
        <v>0</v>
      </c>
      <c r="H113" s="54">
        <f>C113*G113</f>
        <v>0</v>
      </c>
    </row>
    <row r="114" spans="1:8" x14ac:dyDescent="0.2">
      <c r="A114" s="66" t="s">
        <v>79</v>
      </c>
      <c r="B114" s="65" t="s">
        <v>78</v>
      </c>
      <c r="C114" s="34">
        <v>1</v>
      </c>
      <c r="E114" s="54">
        <f>C114*D114</f>
        <v>0</v>
      </c>
      <c r="F114" s="55">
        <f>$F$2</f>
        <v>0</v>
      </c>
      <c r="G114" s="32">
        <f>D114*(1-F114)</f>
        <v>0</v>
      </c>
      <c r="H114" s="54">
        <f>C114*G114</f>
        <v>0</v>
      </c>
    </row>
    <row r="115" spans="1:8" x14ac:dyDescent="0.2">
      <c r="A115" s="66"/>
      <c r="B115" s="65"/>
      <c r="E115" s="54"/>
      <c r="F115" s="55"/>
      <c r="H115" s="54"/>
    </row>
    <row r="116" spans="1:8" x14ac:dyDescent="0.2">
      <c r="A116" s="71"/>
      <c r="B116" s="90" t="s">
        <v>77</v>
      </c>
      <c r="C116" s="88"/>
      <c r="D116" s="86"/>
      <c r="E116" s="85"/>
      <c r="F116" s="87"/>
      <c r="G116" s="86"/>
      <c r="H116" s="85"/>
    </row>
    <row r="117" spans="1:8" x14ac:dyDescent="0.2">
      <c r="A117" s="71"/>
      <c r="B117" s="89" t="s">
        <v>76</v>
      </c>
      <c r="C117" s="88"/>
      <c r="D117" s="86"/>
      <c r="E117" s="85"/>
      <c r="F117" s="87"/>
      <c r="G117" s="86"/>
      <c r="H117" s="85"/>
    </row>
    <row r="118" spans="1:8" x14ac:dyDescent="0.2">
      <c r="A118" s="71" t="s">
        <v>75</v>
      </c>
      <c r="B118" s="65" t="s">
        <v>74</v>
      </c>
      <c r="C118" s="34">
        <v>1</v>
      </c>
      <c r="E118" s="54">
        <f>C118*D118</f>
        <v>0</v>
      </c>
      <c r="F118" s="55">
        <f>$F$2</f>
        <v>0</v>
      </c>
      <c r="G118" s="32">
        <f>D118*(1-F118)</f>
        <v>0</v>
      </c>
      <c r="H118" s="54">
        <f>C118*G118</f>
        <v>0</v>
      </c>
    </row>
    <row r="119" spans="1:8" x14ac:dyDescent="0.2">
      <c r="A119" s="66"/>
      <c r="B119" s="65"/>
      <c r="F119" s="55"/>
      <c r="H119" s="54"/>
    </row>
    <row r="120" spans="1:8" x14ac:dyDescent="0.2">
      <c r="A120" s="84"/>
      <c r="B120" s="83" t="s">
        <v>73</v>
      </c>
      <c r="C120" s="51"/>
      <c r="F120" s="55"/>
      <c r="H120" s="54"/>
    </row>
    <row r="121" spans="1:8" x14ac:dyDescent="0.2">
      <c r="A121" s="80" t="s">
        <v>72</v>
      </c>
      <c r="B121" s="79" t="s">
        <v>71</v>
      </c>
      <c r="C121" s="36">
        <v>1000</v>
      </c>
      <c r="D121" s="68"/>
      <c r="E121" s="67">
        <f>C121*D121</f>
        <v>0</v>
      </c>
      <c r="F121" s="69">
        <f>$F$2</f>
        <v>0</v>
      </c>
      <c r="G121" s="68">
        <f>D121*(1-F121)</f>
        <v>0</v>
      </c>
      <c r="H121" s="67">
        <f>C121*G121</f>
        <v>0</v>
      </c>
    </row>
    <row r="122" spans="1:8" x14ac:dyDescent="0.2">
      <c r="A122" s="71" t="s">
        <v>70</v>
      </c>
      <c r="B122" s="82" t="s">
        <v>69</v>
      </c>
      <c r="C122" s="34">
        <v>50</v>
      </c>
      <c r="D122" s="34"/>
      <c r="E122" s="81">
        <f>C122*D122</f>
        <v>0</v>
      </c>
      <c r="F122" s="55">
        <f>$F$2</f>
        <v>0</v>
      </c>
      <c r="G122" s="34">
        <f>D122*(1-F122)</f>
        <v>0</v>
      </c>
      <c r="H122" s="81">
        <f>C122*G122</f>
        <v>0</v>
      </c>
    </row>
    <row r="123" spans="1:8" x14ac:dyDescent="0.2">
      <c r="A123" s="80"/>
      <c r="B123" s="79"/>
      <c r="C123" s="36"/>
      <c r="D123" s="68"/>
      <c r="E123" s="67"/>
      <c r="F123" s="69"/>
      <c r="G123" s="68"/>
      <c r="H123" s="67"/>
    </row>
    <row r="124" spans="1:8" x14ac:dyDescent="0.2">
      <c r="A124" s="72"/>
      <c r="B124" s="64" t="s">
        <v>68</v>
      </c>
      <c r="C124" s="51"/>
      <c r="D124" s="62"/>
      <c r="E124" s="61"/>
      <c r="F124" s="63"/>
      <c r="G124" s="62"/>
      <c r="H124" s="61"/>
    </row>
    <row r="125" spans="1:8" x14ac:dyDescent="0.2">
      <c r="A125" s="53"/>
      <c r="B125" s="78" t="s">
        <v>67</v>
      </c>
      <c r="C125" s="51"/>
      <c r="D125" s="49"/>
      <c r="E125" s="48"/>
      <c r="F125" s="50"/>
      <c r="G125" s="49"/>
      <c r="H125" s="48"/>
    </row>
    <row r="126" spans="1:8" x14ac:dyDescent="0.2">
      <c r="A126" s="77" t="s">
        <v>66</v>
      </c>
      <c r="B126" s="76" t="s">
        <v>65</v>
      </c>
      <c r="C126" s="75">
        <v>80</v>
      </c>
      <c r="D126" s="74"/>
      <c r="E126" s="54">
        <f>C126*D126</f>
        <v>0</v>
      </c>
      <c r="F126" s="55">
        <f>$F$2</f>
        <v>0</v>
      </c>
      <c r="G126" s="32">
        <f>D126*(1-F126)</f>
        <v>0</v>
      </c>
      <c r="H126" s="54">
        <f>C126*G126</f>
        <v>0</v>
      </c>
    </row>
    <row r="127" spans="1:8" x14ac:dyDescent="0.2">
      <c r="A127" s="77" t="s">
        <v>64</v>
      </c>
      <c r="B127" s="76" t="s">
        <v>63</v>
      </c>
      <c r="C127" s="75">
        <v>16</v>
      </c>
      <c r="D127" s="74"/>
      <c r="E127" s="54">
        <f>C127*D127</f>
        <v>0</v>
      </c>
      <c r="F127" s="55">
        <f>$F$2</f>
        <v>0</v>
      </c>
      <c r="G127" s="32">
        <f>D127*(1-F127)</f>
        <v>0</v>
      </c>
      <c r="H127" s="54">
        <f>C127*G127</f>
        <v>0</v>
      </c>
    </row>
    <row r="128" spans="1:8" x14ac:dyDescent="0.2">
      <c r="A128" s="66" t="s">
        <v>62</v>
      </c>
      <c r="B128" s="65" t="s">
        <v>61</v>
      </c>
      <c r="C128" s="34">
        <v>180</v>
      </c>
      <c r="E128" s="54">
        <f>C128*D128</f>
        <v>0</v>
      </c>
      <c r="F128" s="33">
        <f>$F$2</f>
        <v>0</v>
      </c>
      <c r="G128" s="73">
        <f>D128*(1-F128)</f>
        <v>0</v>
      </c>
      <c r="H128" s="54">
        <f>C128*G128</f>
        <v>0</v>
      </c>
    </row>
    <row r="129" spans="1:8" x14ac:dyDescent="0.2">
      <c r="A129" s="66" t="s">
        <v>60</v>
      </c>
      <c r="B129" s="65" t="s">
        <v>59</v>
      </c>
      <c r="C129" s="34">
        <v>80</v>
      </c>
      <c r="E129" s="54">
        <f>C129*D129</f>
        <v>0</v>
      </c>
      <c r="F129" s="55">
        <f>$F$2</f>
        <v>0</v>
      </c>
      <c r="G129" s="32">
        <f>D129*(1-F129)</f>
        <v>0</v>
      </c>
      <c r="H129" s="54">
        <f>C129*G129</f>
        <v>0</v>
      </c>
    </row>
    <row r="130" spans="1:8" x14ac:dyDescent="0.2">
      <c r="A130" s="66" t="s">
        <v>58</v>
      </c>
      <c r="B130" s="65" t="s">
        <v>57</v>
      </c>
      <c r="C130" s="34">
        <v>80</v>
      </c>
      <c r="E130" s="54">
        <f>C130*D130</f>
        <v>0</v>
      </c>
      <c r="F130" s="55">
        <f>$F$2</f>
        <v>0</v>
      </c>
      <c r="G130" s="32">
        <f>D130*(1-F130)</f>
        <v>0</v>
      </c>
      <c r="H130" s="54">
        <f>C130*G130</f>
        <v>0</v>
      </c>
    </row>
    <row r="131" spans="1:8" x14ac:dyDescent="0.2">
      <c r="A131" s="66"/>
      <c r="B131" s="65"/>
      <c r="E131" s="54"/>
      <c r="F131" s="55"/>
      <c r="H131" s="54"/>
    </row>
    <row r="132" spans="1:8" x14ac:dyDescent="0.2">
      <c r="A132" s="72"/>
      <c r="B132" s="64" t="s">
        <v>56</v>
      </c>
      <c r="C132" s="51"/>
      <c r="D132" s="62"/>
      <c r="E132" s="61"/>
      <c r="F132" s="63"/>
      <c r="G132" s="62"/>
      <c r="H132" s="61"/>
    </row>
    <row r="133" spans="1:8" ht="40.799999999999997" x14ac:dyDescent="0.2">
      <c r="A133" s="66" t="s">
        <v>55</v>
      </c>
      <c r="B133" s="65" t="s">
        <v>54</v>
      </c>
      <c r="E133" s="54"/>
      <c r="F133" s="55"/>
      <c r="H133" s="54"/>
    </row>
    <row r="134" spans="1:8" x14ac:dyDescent="0.2">
      <c r="A134" s="66" t="s">
        <v>48</v>
      </c>
      <c r="B134" s="65" t="s">
        <v>53</v>
      </c>
      <c r="C134" s="34">
        <v>3</v>
      </c>
      <c r="E134" s="54">
        <f>C134*D134</f>
        <v>0</v>
      </c>
      <c r="F134" s="55">
        <f>$F$2</f>
        <v>0</v>
      </c>
      <c r="G134" s="32">
        <f>D134*(1-F134)</f>
        <v>0</v>
      </c>
      <c r="H134" s="54">
        <f>C134*G134</f>
        <v>0</v>
      </c>
    </row>
    <row r="135" spans="1:8" x14ac:dyDescent="0.2">
      <c r="A135" s="66" t="s">
        <v>48</v>
      </c>
      <c r="B135" s="65" t="s">
        <v>52</v>
      </c>
      <c r="C135" s="34">
        <v>0</v>
      </c>
      <c r="E135" s="54">
        <f>C135*D135</f>
        <v>0</v>
      </c>
      <c r="F135" s="55">
        <f>$F$2</f>
        <v>0</v>
      </c>
      <c r="G135" s="32">
        <f>D135*(1-F135)</f>
        <v>0</v>
      </c>
      <c r="H135" s="54">
        <f>C135*G135</f>
        <v>0</v>
      </c>
    </row>
    <row r="136" spans="1:8" x14ac:dyDescent="0.2">
      <c r="A136" s="71" t="s">
        <v>51</v>
      </c>
      <c r="B136" s="70" t="s">
        <v>50</v>
      </c>
      <c r="C136" s="36">
        <v>1</v>
      </c>
      <c r="D136" s="68"/>
      <c r="E136" s="67">
        <f>C136*D136</f>
        <v>0</v>
      </c>
      <c r="F136" s="69">
        <f>$F$2</f>
        <v>0</v>
      </c>
      <c r="G136" s="68">
        <f>D136*(1-F136)</f>
        <v>0</v>
      </c>
      <c r="H136" s="67">
        <f>C136*G136</f>
        <v>0</v>
      </c>
    </row>
    <row r="137" spans="1:8" x14ac:dyDescent="0.2">
      <c r="A137" s="66" t="s">
        <v>48</v>
      </c>
      <c r="B137" s="65" t="s">
        <v>49</v>
      </c>
      <c r="C137" s="34">
        <v>3</v>
      </c>
      <c r="E137" s="54">
        <f>C137*D137</f>
        <v>0</v>
      </c>
      <c r="F137" s="55">
        <f>$F$2</f>
        <v>0</v>
      </c>
      <c r="G137" s="32">
        <f>D137*(1-F137)</f>
        <v>0</v>
      </c>
      <c r="H137" s="54">
        <f>C137*G137</f>
        <v>0</v>
      </c>
    </row>
    <row r="138" spans="1:8" x14ac:dyDescent="0.2">
      <c r="A138" s="66" t="s">
        <v>48</v>
      </c>
      <c r="B138" s="65" t="s">
        <v>47</v>
      </c>
      <c r="C138" s="34">
        <v>40</v>
      </c>
      <c r="E138" s="54">
        <f>C138*D138</f>
        <v>0</v>
      </c>
      <c r="F138" s="55">
        <f>$F$2</f>
        <v>0</v>
      </c>
      <c r="G138" s="32">
        <f>D138*(1-F138)</f>
        <v>0</v>
      </c>
      <c r="H138" s="54">
        <f>C138*G138</f>
        <v>0</v>
      </c>
    </row>
    <row r="139" spans="1:8" x14ac:dyDescent="0.2">
      <c r="A139" s="66"/>
      <c r="B139" s="65"/>
      <c r="C139" s="32"/>
      <c r="E139" s="54"/>
      <c r="F139" s="55"/>
      <c r="H139" s="54"/>
    </row>
    <row r="140" spans="1:8" x14ac:dyDescent="0.2">
      <c r="A140" s="53"/>
      <c r="B140" s="64" t="s">
        <v>46</v>
      </c>
      <c r="C140" s="51"/>
      <c r="D140" s="62"/>
      <c r="E140" s="61"/>
      <c r="F140" s="63"/>
      <c r="G140" s="62"/>
      <c r="H140" s="61"/>
    </row>
    <row r="141" spans="1:8" x14ac:dyDescent="0.2">
      <c r="A141" s="53" t="s">
        <v>34</v>
      </c>
      <c r="B141" s="60" t="s">
        <v>45</v>
      </c>
      <c r="C141" s="51">
        <v>1</v>
      </c>
      <c r="E141" s="54">
        <f t="shared" ref="E141:E150" si="4">C141*D141</f>
        <v>0</v>
      </c>
      <c r="F141" s="50">
        <v>0</v>
      </c>
      <c r="G141" s="32">
        <f t="shared" ref="G141:G150" si="5">D141*(1-F141)</f>
        <v>0</v>
      </c>
      <c r="H141" s="54">
        <f t="shared" ref="H141:H150" si="6">C141*G141</f>
        <v>0</v>
      </c>
    </row>
    <row r="142" spans="1:8" x14ac:dyDescent="0.2">
      <c r="A142" s="53" t="s">
        <v>34</v>
      </c>
      <c r="B142" s="60" t="s">
        <v>44</v>
      </c>
      <c r="C142" s="51">
        <v>1</v>
      </c>
      <c r="E142" s="54">
        <f t="shared" si="4"/>
        <v>0</v>
      </c>
      <c r="F142" s="50">
        <v>0</v>
      </c>
      <c r="G142" s="32">
        <f t="shared" si="5"/>
        <v>0</v>
      </c>
      <c r="H142" s="54">
        <f t="shared" si="6"/>
        <v>0</v>
      </c>
    </row>
    <row r="143" spans="1:8" ht="20.399999999999999" x14ac:dyDescent="0.2">
      <c r="A143" s="59" t="s">
        <v>43</v>
      </c>
      <c r="B143" s="56" t="s">
        <v>42</v>
      </c>
      <c r="C143" s="58">
        <v>1</v>
      </c>
      <c r="E143" s="48">
        <f t="shared" si="4"/>
        <v>0</v>
      </c>
      <c r="F143" s="50">
        <f>$F$2</f>
        <v>0</v>
      </c>
      <c r="G143" s="49">
        <f t="shared" si="5"/>
        <v>0</v>
      </c>
      <c r="H143" s="48">
        <f t="shared" si="6"/>
        <v>0</v>
      </c>
    </row>
    <row r="144" spans="1:8" x14ac:dyDescent="0.2">
      <c r="A144" s="53" t="s">
        <v>34</v>
      </c>
      <c r="B144" s="56" t="s">
        <v>41</v>
      </c>
      <c r="C144" s="51">
        <v>1</v>
      </c>
      <c r="E144" s="54">
        <f t="shared" si="4"/>
        <v>0</v>
      </c>
      <c r="F144" s="55">
        <f>$F$2</f>
        <v>0</v>
      </c>
      <c r="G144" s="32">
        <f t="shared" si="5"/>
        <v>0</v>
      </c>
      <c r="H144" s="54">
        <f t="shared" si="6"/>
        <v>0</v>
      </c>
    </row>
    <row r="145" spans="1:8" x14ac:dyDescent="0.2">
      <c r="A145" s="53" t="s">
        <v>36</v>
      </c>
      <c r="B145" s="52" t="s">
        <v>40</v>
      </c>
      <c r="C145" s="51">
        <v>4</v>
      </c>
      <c r="D145" s="49"/>
      <c r="E145" s="48">
        <f t="shared" si="4"/>
        <v>0</v>
      </c>
      <c r="F145" s="55">
        <f>$F$2</f>
        <v>0</v>
      </c>
      <c r="G145" s="49">
        <f t="shared" si="5"/>
        <v>0</v>
      </c>
      <c r="H145" s="48">
        <f t="shared" si="6"/>
        <v>0</v>
      </c>
    </row>
    <row r="146" spans="1:8" x14ac:dyDescent="0.2">
      <c r="A146" s="53" t="s">
        <v>34</v>
      </c>
      <c r="B146" s="56" t="s">
        <v>39</v>
      </c>
      <c r="C146" s="51">
        <v>1</v>
      </c>
      <c r="E146" s="54">
        <f t="shared" si="4"/>
        <v>0</v>
      </c>
      <c r="F146" s="55">
        <f>$F$2</f>
        <v>0</v>
      </c>
      <c r="G146" s="32">
        <f t="shared" si="5"/>
        <v>0</v>
      </c>
      <c r="H146" s="54">
        <f t="shared" si="6"/>
        <v>0</v>
      </c>
    </row>
    <row r="147" spans="1:8" x14ac:dyDescent="0.2">
      <c r="A147" s="53" t="s">
        <v>34</v>
      </c>
      <c r="B147" s="57" t="s">
        <v>38</v>
      </c>
      <c r="C147" s="51">
        <v>1</v>
      </c>
      <c r="E147" s="54">
        <f t="shared" si="4"/>
        <v>0</v>
      </c>
      <c r="F147" s="55">
        <f>$F$2</f>
        <v>0</v>
      </c>
      <c r="G147" s="32">
        <f t="shared" si="5"/>
        <v>0</v>
      </c>
      <c r="H147" s="54">
        <f t="shared" si="6"/>
        <v>0</v>
      </c>
    </row>
    <row r="148" spans="1:8" x14ac:dyDescent="0.2">
      <c r="A148" s="53" t="s">
        <v>34</v>
      </c>
      <c r="B148" s="57" t="s">
        <v>37</v>
      </c>
      <c r="C148" s="51">
        <v>1</v>
      </c>
      <c r="E148" s="54">
        <f t="shared" si="4"/>
        <v>0</v>
      </c>
      <c r="F148" s="50">
        <v>0</v>
      </c>
      <c r="G148" s="32">
        <f t="shared" si="5"/>
        <v>0</v>
      </c>
      <c r="H148" s="54">
        <f t="shared" si="6"/>
        <v>0</v>
      </c>
    </row>
    <row r="149" spans="1:8" x14ac:dyDescent="0.2">
      <c r="A149" s="53" t="s">
        <v>36</v>
      </c>
      <c r="B149" s="52" t="s">
        <v>35</v>
      </c>
      <c r="C149" s="51">
        <v>1</v>
      </c>
      <c r="D149" s="49"/>
      <c r="E149" s="48">
        <f t="shared" si="4"/>
        <v>0</v>
      </c>
      <c r="F149" s="55">
        <f>$F$2</f>
        <v>0</v>
      </c>
      <c r="G149" s="49">
        <f t="shared" si="5"/>
        <v>0</v>
      </c>
      <c r="H149" s="48">
        <f t="shared" si="6"/>
        <v>0</v>
      </c>
    </row>
    <row r="150" spans="1:8" x14ac:dyDescent="0.2">
      <c r="A150" s="53" t="s">
        <v>34</v>
      </c>
      <c r="B150" s="56" t="s">
        <v>33</v>
      </c>
      <c r="C150" s="51">
        <v>1</v>
      </c>
      <c r="E150" s="54">
        <f t="shared" si="4"/>
        <v>0</v>
      </c>
      <c r="F150" s="55">
        <f>$F$2</f>
        <v>0</v>
      </c>
      <c r="G150" s="32">
        <f t="shared" si="5"/>
        <v>0</v>
      </c>
      <c r="H150" s="54">
        <f t="shared" si="6"/>
        <v>0</v>
      </c>
    </row>
    <row r="151" spans="1:8" x14ac:dyDescent="0.2">
      <c r="A151" s="53"/>
      <c r="B151" s="52"/>
      <c r="C151" s="51"/>
      <c r="D151" s="49"/>
      <c r="E151" s="48"/>
      <c r="F151" s="50"/>
      <c r="G151" s="49"/>
      <c r="H151" s="48"/>
    </row>
    <row r="152" spans="1:8" ht="10.8" thickBot="1" x14ac:dyDescent="0.25">
      <c r="A152" s="43"/>
      <c r="B152" s="47" t="s">
        <v>32</v>
      </c>
      <c r="C152" s="46"/>
      <c r="D152" s="44"/>
      <c r="E152" s="40">
        <f>SUM(E3:E151)</f>
        <v>0</v>
      </c>
      <c r="F152" s="45"/>
      <c r="G152" s="44"/>
      <c r="H152" s="40">
        <f>SUM(H3:H151)</f>
        <v>0</v>
      </c>
    </row>
    <row r="153" spans="1:8" ht="11.4" thickTop="1" thickBot="1" x14ac:dyDescent="0.25">
      <c r="A153" s="43"/>
      <c r="B153" s="42" t="s">
        <v>31</v>
      </c>
      <c r="C153" s="41"/>
      <c r="D153" s="38"/>
      <c r="E153" s="40"/>
      <c r="F153" s="39"/>
      <c r="G153" s="38"/>
      <c r="H153" s="37">
        <f>H152*1.21</f>
        <v>0</v>
      </c>
    </row>
    <row r="154" spans="1:8" ht="10.8" thickTop="1" x14ac:dyDescent="0.2"/>
  </sheetData>
  <mergeCells count="2">
    <mergeCell ref="D1:E1"/>
    <mergeCell ref="G1:H1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6"/>
  <sheetViews>
    <sheetView workbookViewId="0"/>
  </sheetViews>
  <sheetFormatPr defaultColWidth="9.109375" defaultRowHeight="10.199999999999999" x14ac:dyDescent="0.2"/>
  <cols>
    <col min="1" max="1" width="9" style="120" customWidth="1"/>
    <col min="2" max="2" width="47" style="35" customWidth="1"/>
    <col min="3" max="3" width="4.88671875" style="34" customWidth="1"/>
    <col min="4" max="5" width="6.88671875" style="32" customWidth="1"/>
    <col min="6" max="6" width="4.44140625" style="33" customWidth="1"/>
    <col min="7" max="8" width="6.88671875" style="32" customWidth="1"/>
    <col min="9" max="16384" width="9.109375" style="31"/>
  </cols>
  <sheetData>
    <row r="1" spans="1:8" ht="21" thickTop="1" x14ac:dyDescent="0.2">
      <c r="A1" s="176"/>
      <c r="B1" s="175" t="s">
        <v>243</v>
      </c>
      <c r="C1" s="174"/>
      <c r="D1" s="173"/>
      <c r="E1" s="172"/>
      <c r="F1" s="171"/>
      <c r="G1" s="170"/>
      <c r="H1" s="169"/>
    </row>
    <row r="2" spans="1:8" x14ac:dyDescent="0.2">
      <c r="A2" s="168"/>
      <c r="B2" s="167" t="s">
        <v>176</v>
      </c>
      <c r="C2" s="166" t="s">
        <v>6</v>
      </c>
      <c r="D2" s="164" t="s">
        <v>175</v>
      </c>
      <c r="E2" s="163" t="s">
        <v>17</v>
      </c>
      <c r="F2" s="165">
        <v>0.05</v>
      </c>
      <c r="G2" s="164" t="s">
        <v>175</v>
      </c>
      <c r="H2" s="163" t="s">
        <v>17</v>
      </c>
    </row>
    <row r="3" spans="1:8" x14ac:dyDescent="0.2">
      <c r="A3" s="148"/>
      <c r="B3" s="162" t="s">
        <v>242</v>
      </c>
      <c r="C3" s="161"/>
      <c r="D3" s="159"/>
      <c r="E3" s="158"/>
      <c r="F3" s="160"/>
      <c r="G3" s="159"/>
      <c r="H3" s="158"/>
    </row>
    <row r="4" spans="1:8" ht="13.2" x14ac:dyDescent="0.25">
      <c r="A4" s="148"/>
      <c r="B4" s="147" t="s">
        <v>241</v>
      </c>
      <c r="C4" s="121"/>
      <c r="D4" s="121"/>
      <c r="E4" s="134"/>
      <c r="F4" s="135"/>
      <c r="G4" s="121"/>
      <c r="H4" s="134"/>
    </row>
    <row r="5" spans="1:8" x14ac:dyDescent="0.2">
      <c r="A5" s="139" t="s">
        <v>93</v>
      </c>
      <c r="B5" s="76" t="s">
        <v>240</v>
      </c>
      <c r="C5" s="97">
        <v>95</v>
      </c>
      <c r="D5" s="74"/>
      <c r="E5" s="54">
        <f t="shared" ref="E5:E15" si="0">C5*D5</f>
        <v>0</v>
      </c>
      <c r="F5" s="55">
        <f t="shared" ref="F5:F15" si="1">$F$2</f>
        <v>0.05</v>
      </c>
      <c r="G5" s="32">
        <f t="shared" ref="G5:G15" si="2">D5*(1-F5)</f>
        <v>0</v>
      </c>
      <c r="H5" s="54">
        <f t="shared" ref="H5:H15" si="3">C5*G5</f>
        <v>0</v>
      </c>
    </row>
    <row r="6" spans="1:8" x14ac:dyDescent="0.2">
      <c r="A6" s="139" t="s">
        <v>93</v>
      </c>
      <c r="B6" s="76" t="s">
        <v>239</v>
      </c>
      <c r="C6" s="97">
        <v>95</v>
      </c>
      <c r="D6" s="74"/>
      <c r="E6" s="54">
        <f t="shared" si="0"/>
        <v>0</v>
      </c>
      <c r="F6" s="55">
        <f t="shared" si="1"/>
        <v>0.05</v>
      </c>
      <c r="G6" s="32">
        <f t="shared" si="2"/>
        <v>0</v>
      </c>
      <c r="H6" s="54">
        <f t="shared" si="3"/>
        <v>0</v>
      </c>
    </row>
    <row r="7" spans="1:8" x14ac:dyDescent="0.2">
      <c r="A7" s="139" t="s">
        <v>93</v>
      </c>
      <c r="B7" s="76" t="s">
        <v>238</v>
      </c>
      <c r="C7" s="97">
        <v>95</v>
      </c>
      <c r="D7" s="74"/>
      <c r="E7" s="54">
        <f t="shared" si="0"/>
        <v>0</v>
      </c>
      <c r="F7" s="55">
        <f t="shared" si="1"/>
        <v>0.05</v>
      </c>
      <c r="G7" s="32">
        <f t="shared" si="2"/>
        <v>0</v>
      </c>
      <c r="H7" s="54">
        <f t="shared" si="3"/>
        <v>0</v>
      </c>
    </row>
    <row r="8" spans="1:8" x14ac:dyDescent="0.2">
      <c r="A8" s="139" t="s">
        <v>93</v>
      </c>
      <c r="B8" s="76" t="s">
        <v>237</v>
      </c>
      <c r="C8" s="97">
        <v>95</v>
      </c>
      <c r="D8" s="74"/>
      <c r="E8" s="54">
        <f t="shared" si="0"/>
        <v>0</v>
      </c>
      <c r="F8" s="55">
        <f t="shared" si="1"/>
        <v>0.05</v>
      </c>
      <c r="G8" s="32">
        <f t="shared" si="2"/>
        <v>0</v>
      </c>
      <c r="H8" s="54">
        <f t="shared" si="3"/>
        <v>0</v>
      </c>
    </row>
    <row r="9" spans="1:8" x14ac:dyDescent="0.2">
      <c r="A9" s="139" t="s">
        <v>93</v>
      </c>
      <c r="B9" s="76" t="s">
        <v>236</v>
      </c>
      <c r="C9" s="97">
        <v>95</v>
      </c>
      <c r="D9" s="74"/>
      <c r="E9" s="54">
        <f t="shared" si="0"/>
        <v>0</v>
      </c>
      <c r="F9" s="55">
        <f t="shared" si="1"/>
        <v>0.05</v>
      </c>
      <c r="G9" s="32">
        <f t="shared" si="2"/>
        <v>0</v>
      </c>
      <c r="H9" s="54">
        <f t="shared" si="3"/>
        <v>0</v>
      </c>
    </row>
    <row r="10" spans="1:8" x14ac:dyDescent="0.2">
      <c r="A10" s="139" t="s">
        <v>235</v>
      </c>
      <c r="B10" s="76" t="s">
        <v>234</v>
      </c>
      <c r="C10" s="97">
        <v>95</v>
      </c>
      <c r="D10" s="74"/>
      <c r="E10" s="54">
        <f t="shared" si="0"/>
        <v>0</v>
      </c>
      <c r="F10" s="55">
        <f t="shared" si="1"/>
        <v>0.05</v>
      </c>
      <c r="G10" s="32">
        <f t="shared" si="2"/>
        <v>0</v>
      </c>
      <c r="H10" s="54">
        <f t="shared" si="3"/>
        <v>0</v>
      </c>
    </row>
    <row r="11" spans="1:8" x14ac:dyDescent="0.2">
      <c r="A11" s="139" t="s">
        <v>93</v>
      </c>
      <c r="B11" s="76" t="s">
        <v>233</v>
      </c>
      <c r="C11" s="97">
        <v>95</v>
      </c>
      <c r="D11" s="74"/>
      <c r="E11" s="54">
        <f t="shared" si="0"/>
        <v>0</v>
      </c>
      <c r="F11" s="55">
        <f t="shared" si="1"/>
        <v>0.05</v>
      </c>
      <c r="G11" s="32">
        <f t="shared" si="2"/>
        <v>0</v>
      </c>
      <c r="H11" s="54">
        <f t="shared" si="3"/>
        <v>0</v>
      </c>
    </row>
    <row r="12" spans="1:8" x14ac:dyDescent="0.2">
      <c r="A12" s="139" t="s">
        <v>93</v>
      </c>
      <c r="B12" s="76" t="s">
        <v>232</v>
      </c>
      <c r="C12" s="97">
        <v>95</v>
      </c>
      <c r="D12" s="74"/>
      <c r="E12" s="54">
        <f t="shared" si="0"/>
        <v>0</v>
      </c>
      <c r="F12" s="55">
        <f t="shared" si="1"/>
        <v>0.05</v>
      </c>
      <c r="G12" s="32">
        <f t="shared" si="2"/>
        <v>0</v>
      </c>
      <c r="H12" s="54">
        <f t="shared" si="3"/>
        <v>0</v>
      </c>
    </row>
    <row r="13" spans="1:8" x14ac:dyDescent="0.2">
      <c r="A13" s="139" t="s">
        <v>43</v>
      </c>
      <c r="B13" s="76" t="s">
        <v>231</v>
      </c>
      <c r="C13" s="97">
        <v>95</v>
      </c>
      <c r="D13" s="74"/>
      <c r="E13" s="54">
        <f t="shared" si="0"/>
        <v>0</v>
      </c>
      <c r="F13" s="55">
        <f t="shared" si="1"/>
        <v>0.05</v>
      </c>
      <c r="G13" s="32">
        <f t="shared" si="2"/>
        <v>0</v>
      </c>
      <c r="H13" s="54">
        <f t="shared" si="3"/>
        <v>0</v>
      </c>
    </row>
    <row r="14" spans="1:8" x14ac:dyDescent="0.2">
      <c r="A14" s="139" t="s">
        <v>93</v>
      </c>
      <c r="B14" s="76" t="s">
        <v>230</v>
      </c>
      <c r="C14" s="97">
        <v>95</v>
      </c>
      <c r="D14" s="74"/>
      <c r="E14" s="54">
        <f t="shared" si="0"/>
        <v>0</v>
      </c>
      <c r="F14" s="55">
        <f t="shared" si="1"/>
        <v>0.05</v>
      </c>
      <c r="G14" s="32">
        <f t="shared" si="2"/>
        <v>0</v>
      </c>
      <c r="H14" s="54">
        <f t="shared" si="3"/>
        <v>0</v>
      </c>
    </row>
    <row r="15" spans="1:8" x14ac:dyDescent="0.2">
      <c r="A15" s="139" t="s">
        <v>93</v>
      </c>
      <c r="B15" s="76" t="s">
        <v>229</v>
      </c>
      <c r="C15" s="97">
        <v>0</v>
      </c>
      <c r="D15" s="74"/>
      <c r="E15" s="54">
        <f t="shared" si="0"/>
        <v>0</v>
      </c>
      <c r="F15" s="55">
        <f t="shared" si="1"/>
        <v>0.05</v>
      </c>
      <c r="G15" s="32">
        <f t="shared" si="2"/>
        <v>0</v>
      </c>
      <c r="H15" s="54">
        <f t="shared" si="3"/>
        <v>0</v>
      </c>
    </row>
    <row r="16" spans="1:8" x14ac:dyDescent="0.2">
      <c r="A16" s="139"/>
      <c r="B16" s="157" t="s">
        <v>228</v>
      </c>
      <c r="C16" s="156"/>
      <c r="D16" s="154"/>
      <c r="E16" s="153"/>
      <c r="F16" s="155"/>
      <c r="G16" s="154"/>
      <c r="H16" s="153"/>
    </row>
    <row r="17" spans="1:8" ht="13.2" x14ac:dyDescent="0.25">
      <c r="A17" s="139"/>
      <c r="B17" s="76"/>
      <c r="C17" s="121"/>
      <c r="D17" s="136"/>
      <c r="E17" s="134"/>
      <c r="F17" s="135"/>
      <c r="G17" s="136"/>
      <c r="H17" s="134"/>
    </row>
    <row r="18" spans="1:8" ht="13.2" x14ac:dyDescent="0.25">
      <c r="A18" s="148"/>
      <c r="B18" s="147" t="s">
        <v>206</v>
      </c>
      <c r="C18" s="121"/>
      <c r="D18" s="121"/>
      <c r="E18" s="134"/>
      <c r="F18" s="135"/>
      <c r="G18" s="121"/>
      <c r="H18" s="134"/>
    </row>
    <row r="19" spans="1:8" x14ac:dyDescent="0.2">
      <c r="A19" s="139" t="s">
        <v>227</v>
      </c>
      <c r="B19" s="76" t="s">
        <v>226</v>
      </c>
      <c r="C19" s="97">
        <v>5</v>
      </c>
      <c r="D19" s="74"/>
      <c r="E19" s="54">
        <f>C19*D19</f>
        <v>0</v>
      </c>
      <c r="F19" s="55">
        <f>$F$2</f>
        <v>0.05</v>
      </c>
      <c r="G19" s="32">
        <f>D19*(1-F19)</f>
        <v>0</v>
      </c>
      <c r="H19" s="54">
        <f>C19*G19</f>
        <v>0</v>
      </c>
    </row>
    <row r="20" spans="1:8" x14ac:dyDescent="0.2">
      <c r="A20" s="139" t="s">
        <v>81</v>
      </c>
      <c r="B20" s="76" t="s">
        <v>225</v>
      </c>
      <c r="C20" s="97">
        <v>5</v>
      </c>
      <c r="D20" s="74"/>
      <c r="E20" s="54">
        <f>C20*D20</f>
        <v>0</v>
      </c>
      <c r="F20" s="55">
        <f>$F$2</f>
        <v>0.05</v>
      </c>
      <c r="G20" s="32">
        <f>D20*(1-F20)</f>
        <v>0</v>
      </c>
      <c r="H20" s="54">
        <f>C20*G20</f>
        <v>0</v>
      </c>
    </row>
    <row r="21" spans="1:8" x14ac:dyDescent="0.2">
      <c r="A21" s="139" t="s">
        <v>93</v>
      </c>
      <c r="B21" s="76" t="s">
        <v>224</v>
      </c>
      <c r="C21" s="97">
        <v>5</v>
      </c>
      <c r="D21" s="74"/>
      <c r="E21" s="54">
        <f>C21*D21</f>
        <v>0</v>
      </c>
      <c r="F21" s="55">
        <f>$F$2</f>
        <v>0.05</v>
      </c>
      <c r="G21" s="32">
        <f>D21*(1-F21)</f>
        <v>0</v>
      </c>
      <c r="H21" s="54">
        <f>C21*G21</f>
        <v>0</v>
      </c>
    </row>
    <row r="22" spans="1:8" x14ac:dyDescent="0.2">
      <c r="A22" s="139"/>
      <c r="B22" s="157" t="s">
        <v>223</v>
      </c>
      <c r="C22" s="156"/>
      <c r="D22" s="154"/>
      <c r="E22" s="153"/>
      <c r="F22" s="155"/>
      <c r="G22" s="154"/>
      <c r="H22" s="153"/>
    </row>
    <row r="23" spans="1:8" x14ac:dyDescent="0.2">
      <c r="A23" s="139"/>
      <c r="B23" s="76"/>
      <c r="C23" s="97"/>
      <c r="D23" s="74"/>
      <c r="E23" s="134"/>
      <c r="F23" s="135"/>
      <c r="G23" s="74"/>
      <c r="H23" s="134"/>
    </row>
    <row r="24" spans="1:8" ht="13.2" x14ac:dyDescent="0.25">
      <c r="A24" s="148"/>
      <c r="B24" s="147" t="s">
        <v>222</v>
      </c>
      <c r="C24" s="121"/>
      <c r="D24" s="121"/>
      <c r="E24" s="134"/>
      <c r="F24" s="135"/>
      <c r="G24" s="121"/>
      <c r="H24" s="134"/>
    </row>
    <row r="25" spans="1:8" x14ac:dyDescent="0.2">
      <c r="A25" s="152" t="s">
        <v>81</v>
      </c>
      <c r="B25" s="65" t="s">
        <v>221</v>
      </c>
      <c r="C25" s="34">
        <v>1</v>
      </c>
      <c r="E25" s="54">
        <f t="shared" ref="E25:E32" si="4">C25*D25</f>
        <v>0</v>
      </c>
      <c r="F25" s="55">
        <f t="shared" ref="F25:F32" si="5">$F$2</f>
        <v>0.05</v>
      </c>
      <c r="G25" s="32">
        <f t="shared" ref="G25:G32" si="6">D25*(1-F25)</f>
        <v>0</v>
      </c>
      <c r="H25" s="54">
        <f t="shared" ref="H25:H32" si="7">C25*G25</f>
        <v>0</v>
      </c>
    </row>
    <row r="26" spans="1:8" x14ac:dyDescent="0.2">
      <c r="A26" s="151" t="s">
        <v>220</v>
      </c>
      <c r="B26" s="76" t="s">
        <v>219</v>
      </c>
      <c r="C26" s="97">
        <v>0</v>
      </c>
      <c r="D26" s="74"/>
      <c r="E26" s="54">
        <f t="shared" si="4"/>
        <v>0</v>
      </c>
      <c r="F26" s="55">
        <f t="shared" si="5"/>
        <v>0.05</v>
      </c>
      <c r="G26" s="32">
        <f t="shared" si="6"/>
        <v>0</v>
      </c>
      <c r="H26" s="54">
        <f t="shared" si="7"/>
        <v>0</v>
      </c>
    </row>
    <row r="27" spans="1:8" x14ac:dyDescent="0.2">
      <c r="A27" s="151" t="s">
        <v>218</v>
      </c>
      <c r="B27" s="76" t="s">
        <v>217</v>
      </c>
      <c r="C27" s="97">
        <v>0</v>
      </c>
      <c r="D27" s="74"/>
      <c r="E27" s="54">
        <f t="shared" si="4"/>
        <v>0</v>
      </c>
      <c r="F27" s="55">
        <f t="shared" si="5"/>
        <v>0.05</v>
      </c>
      <c r="G27" s="32">
        <f t="shared" si="6"/>
        <v>0</v>
      </c>
      <c r="H27" s="54">
        <f t="shared" si="7"/>
        <v>0</v>
      </c>
    </row>
    <row r="28" spans="1:8" x14ac:dyDescent="0.2">
      <c r="A28" s="151" t="s">
        <v>216</v>
      </c>
      <c r="B28" s="76" t="s">
        <v>215</v>
      </c>
      <c r="C28" s="97">
        <v>0</v>
      </c>
      <c r="D28" s="74"/>
      <c r="E28" s="54">
        <f t="shared" si="4"/>
        <v>0</v>
      </c>
      <c r="F28" s="55">
        <f t="shared" si="5"/>
        <v>0.05</v>
      </c>
      <c r="G28" s="32">
        <f t="shared" si="6"/>
        <v>0</v>
      </c>
      <c r="H28" s="54">
        <f t="shared" si="7"/>
        <v>0</v>
      </c>
    </row>
    <row r="29" spans="1:8" x14ac:dyDescent="0.2">
      <c r="A29" s="151" t="s">
        <v>214</v>
      </c>
      <c r="B29" s="76" t="s">
        <v>213</v>
      </c>
      <c r="C29" s="97">
        <v>1</v>
      </c>
      <c r="D29" s="74"/>
      <c r="E29" s="54">
        <f t="shared" si="4"/>
        <v>0</v>
      </c>
      <c r="F29" s="55">
        <f t="shared" si="5"/>
        <v>0.05</v>
      </c>
      <c r="G29" s="32">
        <f t="shared" si="6"/>
        <v>0</v>
      </c>
      <c r="H29" s="54">
        <f t="shared" si="7"/>
        <v>0</v>
      </c>
    </row>
    <row r="30" spans="1:8" x14ac:dyDescent="0.2">
      <c r="A30" s="77" t="s">
        <v>212</v>
      </c>
      <c r="B30" s="76" t="s">
        <v>211</v>
      </c>
      <c r="C30" s="97">
        <v>0</v>
      </c>
      <c r="D30" s="74"/>
      <c r="E30" s="54">
        <f t="shared" si="4"/>
        <v>0</v>
      </c>
      <c r="F30" s="55">
        <f t="shared" si="5"/>
        <v>0.05</v>
      </c>
      <c r="G30" s="32">
        <f t="shared" si="6"/>
        <v>0</v>
      </c>
      <c r="H30" s="54">
        <f t="shared" si="7"/>
        <v>0</v>
      </c>
    </row>
    <row r="31" spans="1:8" x14ac:dyDescent="0.2">
      <c r="A31" s="77" t="s">
        <v>210</v>
      </c>
      <c r="B31" s="76" t="s">
        <v>209</v>
      </c>
      <c r="C31" s="97">
        <v>1</v>
      </c>
      <c r="D31" s="74"/>
      <c r="E31" s="54">
        <f t="shared" si="4"/>
        <v>0</v>
      </c>
      <c r="F31" s="55">
        <f t="shared" si="5"/>
        <v>0.05</v>
      </c>
      <c r="G31" s="32">
        <f t="shared" si="6"/>
        <v>0</v>
      </c>
      <c r="H31" s="54">
        <f t="shared" si="7"/>
        <v>0</v>
      </c>
    </row>
    <row r="32" spans="1:8" x14ac:dyDescent="0.2">
      <c r="A32" s="139" t="s">
        <v>208</v>
      </c>
      <c r="B32" s="76" t="s">
        <v>207</v>
      </c>
      <c r="C32" s="97">
        <v>1</v>
      </c>
      <c r="D32" s="74"/>
      <c r="E32" s="54">
        <f t="shared" si="4"/>
        <v>0</v>
      </c>
      <c r="F32" s="55">
        <f t="shared" si="5"/>
        <v>0.05</v>
      </c>
      <c r="G32" s="32">
        <f t="shared" si="6"/>
        <v>0</v>
      </c>
      <c r="H32" s="54">
        <f t="shared" si="7"/>
        <v>0</v>
      </c>
    </row>
    <row r="33" spans="1:8" x14ac:dyDescent="0.2">
      <c r="A33" s="150"/>
      <c r="B33" s="76"/>
      <c r="C33" s="97"/>
      <c r="D33" s="74"/>
      <c r="E33" s="54"/>
      <c r="F33" s="55"/>
      <c r="H33" s="54"/>
    </row>
    <row r="34" spans="1:8" ht="13.2" x14ac:dyDescent="0.25">
      <c r="A34" s="148"/>
      <c r="B34" s="147" t="s">
        <v>206</v>
      </c>
      <c r="C34" s="121"/>
      <c r="D34" s="121"/>
      <c r="E34" s="134"/>
      <c r="F34" s="135"/>
      <c r="G34" s="121"/>
      <c r="H34" s="134"/>
    </row>
    <row r="35" spans="1:8" ht="20.399999999999999" x14ac:dyDescent="0.2">
      <c r="A35" s="139" t="s">
        <v>205</v>
      </c>
      <c r="B35" s="76" t="s">
        <v>204</v>
      </c>
      <c r="C35" s="97">
        <v>1</v>
      </c>
      <c r="D35" s="74"/>
      <c r="E35" s="54">
        <f>C35*D35</f>
        <v>0</v>
      </c>
      <c r="F35" s="55">
        <f>$F$2</f>
        <v>0.05</v>
      </c>
      <c r="G35" s="32">
        <f>D35*(1-F35)</f>
        <v>0</v>
      </c>
      <c r="H35" s="54">
        <f>C35*G35</f>
        <v>0</v>
      </c>
    </row>
    <row r="36" spans="1:8" ht="13.2" x14ac:dyDescent="0.25">
      <c r="A36" s="139"/>
      <c r="B36" s="76"/>
      <c r="C36" s="121"/>
      <c r="D36" s="121"/>
      <c r="E36" s="134"/>
      <c r="F36" s="135"/>
      <c r="G36" s="121"/>
      <c r="H36" s="134"/>
    </row>
    <row r="37" spans="1:8" ht="13.2" x14ac:dyDescent="0.25">
      <c r="A37" s="148"/>
      <c r="B37" s="149" t="s">
        <v>203</v>
      </c>
      <c r="C37" s="121"/>
      <c r="D37" s="121"/>
      <c r="E37" s="134"/>
      <c r="F37" s="135"/>
      <c r="G37" s="121"/>
      <c r="H37" s="134"/>
    </row>
    <row r="38" spans="1:8" x14ac:dyDescent="0.2">
      <c r="A38" s="66" t="s">
        <v>62</v>
      </c>
      <c r="B38" s="65" t="s">
        <v>61</v>
      </c>
      <c r="C38" s="34">
        <v>70</v>
      </c>
      <c r="E38" s="54">
        <f>C38*D38</f>
        <v>0</v>
      </c>
      <c r="F38" s="33">
        <f>$F$2</f>
        <v>0.05</v>
      </c>
      <c r="G38" s="73">
        <f>D38*(1-F38)</f>
        <v>0</v>
      </c>
      <c r="H38" s="54">
        <f>C38*G38</f>
        <v>0</v>
      </c>
    </row>
    <row r="39" spans="1:8" x14ac:dyDescent="0.2">
      <c r="A39" s="139" t="s">
        <v>202</v>
      </c>
      <c r="B39" s="76" t="s">
        <v>201</v>
      </c>
      <c r="C39" s="97">
        <v>70</v>
      </c>
      <c r="D39" s="74"/>
      <c r="E39" s="54">
        <f>C39*D39</f>
        <v>0</v>
      </c>
      <c r="F39" s="55">
        <f>$F$2</f>
        <v>0.05</v>
      </c>
      <c r="G39" s="32">
        <f>D39*(1-F39)</f>
        <v>0</v>
      </c>
      <c r="H39" s="54">
        <f>C39*G39</f>
        <v>0</v>
      </c>
    </row>
    <row r="40" spans="1:8" x14ac:dyDescent="0.2">
      <c r="A40" s="139" t="s">
        <v>200</v>
      </c>
      <c r="B40" s="76" t="s">
        <v>199</v>
      </c>
      <c r="C40" s="97">
        <v>285</v>
      </c>
      <c r="D40" s="74"/>
      <c r="E40" s="54">
        <f>C40*D40</f>
        <v>0</v>
      </c>
      <c r="F40" s="55">
        <f>$F$2</f>
        <v>0.05</v>
      </c>
      <c r="G40" s="32">
        <f>D40*(1-F40)</f>
        <v>0</v>
      </c>
      <c r="H40" s="54">
        <f>C40*G40</f>
        <v>0</v>
      </c>
    </row>
    <row r="41" spans="1:8" x14ac:dyDescent="0.2">
      <c r="A41" s="139" t="s">
        <v>93</v>
      </c>
      <c r="B41" s="76" t="s">
        <v>198</v>
      </c>
      <c r="C41" s="97">
        <v>40</v>
      </c>
      <c r="D41" s="74"/>
      <c r="E41" s="54">
        <f>C41*D41</f>
        <v>0</v>
      </c>
      <c r="F41" s="55">
        <f>$F$2</f>
        <v>0.05</v>
      </c>
      <c r="G41" s="32">
        <f>D41*(1-F41)</f>
        <v>0</v>
      </c>
      <c r="H41" s="54">
        <f>C41*G41</f>
        <v>0</v>
      </c>
    </row>
    <row r="42" spans="1:8" ht="13.2" x14ac:dyDescent="0.25">
      <c r="A42" s="139"/>
      <c r="B42" s="76"/>
      <c r="C42" s="121"/>
      <c r="D42" s="136"/>
      <c r="E42" s="134"/>
      <c r="F42" s="135"/>
      <c r="G42" s="121"/>
      <c r="H42" s="134"/>
    </row>
    <row r="43" spans="1:8" x14ac:dyDescent="0.2">
      <c r="A43" s="139" t="s">
        <v>84</v>
      </c>
      <c r="B43" s="76" t="s">
        <v>197</v>
      </c>
      <c r="C43" s="74">
        <v>0</v>
      </c>
      <c r="D43" s="74"/>
      <c r="E43" s="54">
        <f>C43*D43</f>
        <v>0</v>
      </c>
      <c r="F43" s="55">
        <f>$F$2</f>
        <v>0.05</v>
      </c>
      <c r="G43" s="32">
        <f>D43*(1-F43)</f>
        <v>0</v>
      </c>
      <c r="H43" s="54">
        <f>C43*G43</f>
        <v>0</v>
      </c>
    </row>
    <row r="44" spans="1:8" x14ac:dyDescent="0.2">
      <c r="A44" s="139" t="s">
        <v>84</v>
      </c>
      <c r="B44" s="76" t="s">
        <v>196</v>
      </c>
      <c r="C44" s="74">
        <v>95</v>
      </c>
      <c r="D44" s="74"/>
      <c r="E44" s="54">
        <f>C44*D44</f>
        <v>0</v>
      </c>
      <c r="F44" s="55">
        <f>$F$2</f>
        <v>0.05</v>
      </c>
      <c r="G44" s="32">
        <f>D44*(1-F44)</f>
        <v>0</v>
      </c>
      <c r="H44" s="54">
        <f>C44*G44</f>
        <v>0</v>
      </c>
    </row>
    <row r="45" spans="1:8" x14ac:dyDescent="0.2">
      <c r="A45" s="139" t="s">
        <v>84</v>
      </c>
      <c r="B45" s="76" t="s">
        <v>195</v>
      </c>
      <c r="C45" s="74">
        <v>0</v>
      </c>
      <c r="D45" s="74"/>
      <c r="E45" s="54">
        <f>C45*D45</f>
        <v>0</v>
      </c>
      <c r="F45" s="55">
        <f>$F$2</f>
        <v>0.05</v>
      </c>
      <c r="G45" s="32">
        <f>D45*(1-F45)</f>
        <v>0</v>
      </c>
      <c r="H45" s="54">
        <f>C45*G45</f>
        <v>0</v>
      </c>
    </row>
    <row r="46" spans="1:8" ht="13.2" x14ac:dyDescent="0.25">
      <c r="A46" s="139"/>
      <c r="B46" s="76"/>
      <c r="C46" s="74"/>
      <c r="D46" s="121"/>
      <c r="E46" s="134"/>
      <c r="F46" s="135"/>
      <c r="G46" s="121"/>
      <c r="H46" s="134"/>
    </row>
    <row r="47" spans="1:8" ht="13.2" x14ac:dyDescent="0.25">
      <c r="A47" s="148"/>
      <c r="B47" s="147" t="s">
        <v>194</v>
      </c>
      <c r="C47" s="121"/>
      <c r="D47" s="121"/>
      <c r="E47" s="134"/>
      <c r="F47" s="135"/>
      <c r="G47" s="121"/>
      <c r="H47" s="134"/>
    </row>
    <row r="48" spans="1:8" x14ac:dyDescent="0.2">
      <c r="A48" s="139" t="s">
        <v>34</v>
      </c>
      <c r="B48" s="76" t="s">
        <v>193</v>
      </c>
      <c r="C48" s="97">
        <v>95</v>
      </c>
      <c r="D48" s="74"/>
      <c r="E48" s="54">
        <f>C48*D48</f>
        <v>0</v>
      </c>
      <c r="F48" s="55">
        <f>$F$2</f>
        <v>0.05</v>
      </c>
      <c r="G48" s="32">
        <f>D48*(1-F48)</f>
        <v>0</v>
      </c>
      <c r="H48" s="54">
        <f>C48*G48</f>
        <v>0</v>
      </c>
    </row>
    <row r="49" spans="1:8" ht="13.2" x14ac:dyDescent="0.25">
      <c r="A49" s="139"/>
      <c r="B49" s="76"/>
      <c r="C49" s="121"/>
      <c r="D49" s="136"/>
      <c r="E49" s="134"/>
      <c r="F49" s="135"/>
      <c r="G49" s="121"/>
      <c r="H49" s="134"/>
    </row>
    <row r="50" spans="1:8" ht="13.2" x14ac:dyDescent="0.25">
      <c r="A50" s="148"/>
      <c r="B50" s="147" t="s">
        <v>192</v>
      </c>
      <c r="C50" s="121"/>
      <c r="D50" s="121"/>
      <c r="E50" s="134"/>
      <c r="F50" s="135"/>
      <c r="G50" s="121"/>
      <c r="H50" s="134"/>
    </row>
    <row r="51" spans="1:8" x14ac:dyDescent="0.2">
      <c r="A51" s="145" t="s">
        <v>34</v>
      </c>
      <c r="B51" s="146" t="s">
        <v>191</v>
      </c>
      <c r="C51" s="143">
        <v>95</v>
      </c>
      <c r="D51" s="141"/>
      <c r="E51" s="54">
        <f t="shared" ref="E51:E58" si="8">C51*D51</f>
        <v>0</v>
      </c>
      <c r="F51" s="55">
        <v>0</v>
      </c>
      <c r="G51" s="32">
        <f t="shared" ref="G51:G58" si="9">D51*(1-F51)</f>
        <v>0</v>
      </c>
      <c r="H51" s="54">
        <f t="shared" ref="H51:H58" si="10">C51*G51</f>
        <v>0</v>
      </c>
    </row>
    <row r="52" spans="1:8" x14ac:dyDescent="0.2">
      <c r="A52" s="139" t="s">
        <v>34</v>
      </c>
      <c r="B52" s="76" t="s">
        <v>190</v>
      </c>
      <c r="C52" s="97">
        <v>1</v>
      </c>
      <c r="D52" s="74"/>
      <c r="E52" s="54">
        <f t="shared" si="8"/>
        <v>0</v>
      </c>
      <c r="F52" s="55">
        <v>0</v>
      </c>
      <c r="G52" s="32">
        <f t="shared" si="9"/>
        <v>0</v>
      </c>
      <c r="H52" s="54">
        <f t="shared" si="10"/>
        <v>0</v>
      </c>
    </row>
    <row r="53" spans="1:8" x14ac:dyDescent="0.2">
      <c r="A53" s="139" t="s">
        <v>34</v>
      </c>
      <c r="B53" s="76" t="s">
        <v>189</v>
      </c>
      <c r="C53" s="97">
        <v>70</v>
      </c>
      <c r="D53" s="74"/>
      <c r="E53" s="54">
        <f t="shared" si="8"/>
        <v>0</v>
      </c>
      <c r="F53" s="55">
        <v>0</v>
      </c>
      <c r="G53" s="32">
        <f t="shared" si="9"/>
        <v>0</v>
      </c>
      <c r="H53" s="54">
        <f t="shared" si="10"/>
        <v>0</v>
      </c>
    </row>
    <row r="54" spans="1:8" x14ac:dyDescent="0.2">
      <c r="A54" s="139" t="s">
        <v>34</v>
      </c>
      <c r="B54" s="76" t="s">
        <v>188</v>
      </c>
      <c r="C54" s="97">
        <v>5</v>
      </c>
      <c r="D54" s="74"/>
      <c r="E54" s="54">
        <f t="shared" si="8"/>
        <v>0</v>
      </c>
      <c r="F54" s="55">
        <v>0</v>
      </c>
      <c r="G54" s="32">
        <f t="shared" si="9"/>
        <v>0</v>
      </c>
      <c r="H54" s="54">
        <f t="shared" si="10"/>
        <v>0</v>
      </c>
    </row>
    <row r="55" spans="1:8" x14ac:dyDescent="0.2">
      <c r="A55" s="139" t="s">
        <v>34</v>
      </c>
      <c r="B55" s="76" t="s">
        <v>187</v>
      </c>
      <c r="C55" s="97">
        <v>1</v>
      </c>
      <c r="D55" s="74"/>
      <c r="E55" s="54">
        <f t="shared" si="8"/>
        <v>0</v>
      </c>
      <c r="F55" s="55">
        <v>0</v>
      </c>
      <c r="G55" s="32">
        <f t="shared" si="9"/>
        <v>0</v>
      </c>
      <c r="H55" s="54">
        <f t="shared" si="10"/>
        <v>0</v>
      </c>
    </row>
    <row r="56" spans="1:8" x14ac:dyDescent="0.2">
      <c r="A56" s="139" t="s">
        <v>34</v>
      </c>
      <c r="B56" s="76" t="s">
        <v>186</v>
      </c>
      <c r="C56" s="97">
        <v>95</v>
      </c>
      <c r="D56" s="74"/>
      <c r="E56" s="54">
        <f t="shared" si="8"/>
        <v>0</v>
      </c>
      <c r="F56" s="55">
        <v>0</v>
      </c>
      <c r="G56" s="32">
        <f t="shared" si="9"/>
        <v>0</v>
      </c>
      <c r="H56" s="54">
        <f t="shared" si="10"/>
        <v>0</v>
      </c>
    </row>
    <row r="57" spans="1:8" x14ac:dyDescent="0.2">
      <c r="A57" s="139" t="s">
        <v>34</v>
      </c>
      <c r="B57" s="76" t="s">
        <v>185</v>
      </c>
      <c r="C57" s="97">
        <v>8</v>
      </c>
      <c r="D57" s="74"/>
      <c r="E57" s="54">
        <f t="shared" si="8"/>
        <v>0</v>
      </c>
      <c r="F57" s="55">
        <v>0</v>
      </c>
      <c r="G57" s="32">
        <f t="shared" si="9"/>
        <v>0</v>
      </c>
      <c r="H57" s="54">
        <f t="shared" si="10"/>
        <v>0</v>
      </c>
    </row>
    <row r="58" spans="1:8" x14ac:dyDescent="0.2">
      <c r="A58" s="139" t="s">
        <v>34</v>
      </c>
      <c r="B58" s="76" t="s">
        <v>184</v>
      </c>
      <c r="C58" s="97">
        <v>10</v>
      </c>
      <c r="D58" s="74"/>
      <c r="E58" s="54">
        <f t="shared" si="8"/>
        <v>0</v>
      </c>
      <c r="F58" s="55">
        <v>0</v>
      </c>
      <c r="G58" s="32">
        <f t="shared" si="9"/>
        <v>0</v>
      </c>
      <c r="H58" s="54">
        <f t="shared" si="10"/>
        <v>0</v>
      </c>
    </row>
    <row r="59" spans="1:8" ht="13.2" x14ac:dyDescent="0.25">
      <c r="A59" s="139"/>
      <c r="B59" s="76"/>
      <c r="C59" s="121"/>
      <c r="D59" s="121"/>
      <c r="E59" s="134"/>
      <c r="F59" s="135"/>
      <c r="G59" s="121"/>
      <c r="H59" s="134"/>
    </row>
    <row r="60" spans="1:8" x14ac:dyDescent="0.2">
      <c r="A60" s="145"/>
      <c r="B60" s="144" t="s">
        <v>183</v>
      </c>
      <c r="C60" s="143"/>
      <c r="D60" s="141"/>
      <c r="E60" s="140"/>
      <c r="F60" s="142"/>
      <c r="G60" s="141"/>
      <c r="H60" s="140"/>
    </row>
    <row r="61" spans="1:8" x14ac:dyDescent="0.2">
      <c r="A61" s="139" t="s">
        <v>36</v>
      </c>
      <c r="B61" s="76" t="s">
        <v>182</v>
      </c>
      <c r="C61" s="97">
        <v>1</v>
      </c>
      <c r="D61" s="74"/>
      <c r="E61" s="54">
        <f>C61*D61</f>
        <v>0</v>
      </c>
      <c r="F61" s="55">
        <f>$F$2</f>
        <v>0.05</v>
      </c>
      <c r="G61" s="32">
        <f>D61*(1-F61)</f>
        <v>0</v>
      </c>
      <c r="H61" s="54">
        <f>C61*G61</f>
        <v>0</v>
      </c>
    </row>
    <row r="62" spans="1:8" x14ac:dyDescent="0.2">
      <c r="A62" s="139" t="s">
        <v>36</v>
      </c>
      <c r="B62" s="76" t="s">
        <v>181</v>
      </c>
      <c r="C62" s="97">
        <v>1</v>
      </c>
      <c r="D62" s="74"/>
      <c r="E62" s="54">
        <f>C62*D62</f>
        <v>0</v>
      </c>
      <c r="F62" s="55">
        <f>$F$2</f>
        <v>0.05</v>
      </c>
      <c r="G62" s="32">
        <f>D62*(1-F62)</f>
        <v>0</v>
      </c>
      <c r="H62" s="54">
        <f>C62*G62</f>
        <v>0</v>
      </c>
    </row>
    <row r="63" spans="1:8" ht="13.2" x14ac:dyDescent="0.25">
      <c r="A63" s="138"/>
      <c r="B63" s="137"/>
      <c r="C63" s="121"/>
      <c r="D63" s="136"/>
      <c r="E63" s="134"/>
      <c r="F63" s="135"/>
      <c r="G63" s="121"/>
      <c r="H63" s="134"/>
    </row>
    <row r="64" spans="1:8" ht="10.8" thickBot="1" x14ac:dyDescent="0.25">
      <c r="A64" s="133"/>
      <c r="B64" s="132" t="s">
        <v>32</v>
      </c>
      <c r="C64" s="131"/>
      <c r="D64" s="129"/>
      <c r="E64" s="128"/>
      <c r="F64" s="130"/>
      <c r="G64" s="129"/>
      <c r="H64" s="128">
        <f>SUM(H3:H63)</f>
        <v>0</v>
      </c>
    </row>
    <row r="65" spans="1:8" ht="11.4" thickTop="1" thickBot="1" x14ac:dyDescent="0.25">
      <c r="A65" s="127"/>
      <c r="B65" s="126" t="s">
        <v>180</v>
      </c>
      <c r="C65" s="125"/>
      <c r="D65" s="123"/>
      <c r="E65" s="122"/>
      <c r="F65" s="124"/>
      <c r="G65" s="123"/>
      <c r="H65" s="122">
        <v>149305.288</v>
      </c>
    </row>
    <row r="66" spans="1:8" ht="13.8" thickTop="1" x14ac:dyDescent="0.25">
      <c r="A66" s="121"/>
      <c r="B66" s="121"/>
      <c r="C66" s="121"/>
      <c r="D66" s="121"/>
      <c r="E66" s="121"/>
      <c r="F66" s="121"/>
      <c r="G66" s="121"/>
      <c r="H66" s="121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66"/>
  <sheetViews>
    <sheetView workbookViewId="0">
      <selection activeCell="K47" sqref="K47"/>
    </sheetView>
  </sheetViews>
  <sheetFormatPr defaultColWidth="9.109375" defaultRowHeight="10.199999999999999" x14ac:dyDescent="0.2"/>
  <cols>
    <col min="1" max="1" width="9" style="120" customWidth="1"/>
    <col min="2" max="2" width="47" style="35" customWidth="1"/>
    <col min="3" max="3" width="4.88671875" style="34" customWidth="1"/>
    <col min="4" max="5" width="6.88671875" style="32" customWidth="1"/>
    <col min="6" max="6" width="4.44140625" style="33" customWidth="1"/>
    <col min="7" max="8" width="6.88671875" style="32" customWidth="1"/>
    <col min="9" max="16384" width="9.109375" style="31"/>
  </cols>
  <sheetData>
    <row r="1" spans="1:8" ht="21" thickTop="1" x14ac:dyDescent="0.2">
      <c r="A1" s="176"/>
      <c r="B1" s="175" t="s">
        <v>245</v>
      </c>
      <c r="C1" s="174"/>
      <c r="D1" s="173"/>
      <c r="E1" s="172"/>
      <c r="F1" s="171"/>
      <c r="G1" s="170"/>
      <c r="H1" s="169"/>
    </row>
    <row r="2" spans="1:8" x14ac:dyDescent="0.2">
      <c r="A2" s="168"/>
      <c r="B2" s="167" t="s">
        <v>176</v>
      </c>
      <c r="C2" s="166" t="s">
        <v>6</v>
      </c>
      <c r="D2" s="164" t="s">
        <v>175</v>
      </c>
      <c r="E2" s="163" t="s">
        <v>17</v>
      </c>
      <c r="F2" s="165">
        <v>0.05</v>
      </c>
      <c r="G2" s="164" t="s">
        <v>175</v>
      </c>
      <c r="H2" s="163" t="s">
        <v>17</v>
      </c>
    </row>
    <row r="3" spans="1:8" x14ac:dyDescent="0.2">
      <c r="A3" s="148"/>
      <c r="B3" s="162" t="s">
        <v>244</v>
      </c>
      <c r="C3" s="161"/>
      <c r="D3" s="159"/>
      <c r="E3" s="158"/>
      <c r="F3" s="160"/>
      <c r="G3" s="159"/>
      <c r="H3" s="158"/>
    </row>
    <row r="4" spans="1:8" ht="13.2" x14ac:dyDescent="0.25">
      <c r="A4" s="148"/>
      <c r="B4" s="147" t="s">
        <v>241</v>
      </c>
      <c r="C4" s="121"/>
      <c r="D4" s="121"/>
      <c r="E4" s="134"/>
      <c r="F4" s="135"/>
      <c r="G4" s="121"/>
      <c r="H4" s="134"/>
    </row>
    <row r="5" spans="1:8" x14ac:dyDescent="0.2">
      <c r="A5" s="139" t="s">
        <v>93</v>
      </c>
      <c r="B5" s="76" t="s">
        <v>240</v>
      </c>
      <c r="C5" s="97">
        <v>490</v>
      </c>
      <c r="D5" s="74"/>
      <c r="E5" s="54">
        <f t="shared" ref="E5:E15" si="0">C5*D5</f>
        <v>0</v>
      </c>
      <c r="F5" s="55">
        <f t="shared" ref="F5:F15" si="1">$F$2</f>
        <v>0.05</v>
      </c>
      <c r="G5" s="32">
        <f t="shared" ref="G5:G15" si="2">D5*(1-F5)</f>
        <v>0</v>
      </c>
      <c r="H5" s="54">
        <f t="shared" ref="H5:H15" si="3">C5*G5</f>
        <v>0</v>
      </c>
    </row>
    <row r="6" spans="1:8" x14ac:dyDescent="0.2">
      <c r="A6" s="139" t="s">
        <v>93</v>
      </c>
      <c r="B6" s="76" t="s">
        <v>239</v>
      </c>
      <c r="C6" s="97">
        <v>490</v>
      </c>
      <c r="D6" s="74"/>
      <c r="E6" s="54">
        <f t="shared" si="0"/>
        <v>0</v>
      </c>
      <c r="F6" s="55">
        <f t="shared" si="1"/>
        <v>0.05</v>
      </c>
      <c r="G6" s="32">
        <f t="shared" si="2"/>
        <v>0</v>
      </c>
      <c r="H6" s="54">
        <f t="shared" si="3"/>
        <v>0</v>
      </c>
    </row>
    <row r="7" spans="1:8" x14ac:dyDescent="0.2">
      <c r="A7" s="139" t="s">
        <v>93</v>
      </c>
      <c r="B7" s="76" t="s">
        <v>238</v>
      </c>
      <c r="C7" s="97">
        <v>490</v>
      </c>
      <c r="D7" s="74"/>
      <c r="E7" s="54">
        <f t="shared" si="0"/>
        <v>0</v>
      </c>
      <c r="F7" s="55">
        <f t="shared" si="1"/>
        <v>0.05</v>
      </c>
      <c r="G7" s="32">
        <f t="shared" si="2"/>
        <v>0</v>
      </c>
      <c r="H7" s="54">
        <f t="shared" si="3"/>
        <v>0</v>
      </c>
    </row>
    <row r="8" spans="1:8" x14ac:dyDescent="0.2">
      <c r="A8" s="139" t="s">
        <v>93</v>
      </c>
      <c r="B8" s="76" t="s">
        <v>237</v>
      </c>
      <c r="C8" s="97">
        <v>490</v>
      </c>
      <c r="D8" s="74"/>
      <c r="E8" s="54">
        <f t="shared" si="0"/>
        <v>0</v>
      </c>
      <c r="F8" s="55">
        <f t="shared" si="1"/>
        <v>0.05</v>
      </c>
      <c r="G8" s="32">
        <f t="shared" si="2"/>
        <v>0</v>
      </c>
      <c r="H8" s="54">
        <f t="shared" si="3"/>
        <v>0</v>
      </c>
    </row>
    <row r="9" spans="1:8" x14ac:dyDescent="0.2">
      <c r="A9" s="139" t="s">
        <v>93</v>
      </c>
      <c r="B9" s="76" t="s">
        <v>236</v>
      </c>
      <c r="C9" s="97">
        <v>490</v>
      </c>
      <c r="D9" s="74"/>
      <c r="E9" s="54">
        <f t="shared" si="0"/>
        <v>0</v>
      </c>
      <c r="F9" s="55">
        <f t="shared" si="1"/>
        <v>0.05</v>
      </c>
      <c r="G9" s="32">
        <f t="shared" si="2"/>
        <v>0</v>
      </c>
      <c r="H9" s="54">
        <f t="shared" si="3"/>
        <v>0</v>
      </c>
    </row>
    <row r="10" spans="1:8" x14ac:dyDescent="0.2">
      <c r="A10" s="139" t="s">
        <v>235</v>
      </c>
      <c r="B10" s="76" t="s">
        <v>234</v>
      </c>
      <c r="C10" s="97">
        <v>490</v>
      </c>
      <c r="D10" s="74"/>
      <c r="E10" s="54">
        <f t="shared" si="0"/>
        <v>0</v>
      </c>
      <c r="F10" s="55">
        <f t="shared" si="1"/>
        <v>0.05</v>
      </c>
      <c r="G10" s="32">
        <f t="shared" si="2"/>
        <v>0</v>
      </c>
      <c r="H10" s="54">
        <f t="shared" si="3"/>
        <v>0</v>
      </c>
    </row>
    <row r="11" spans="1:8" x14ac:dyDescent="0.2">
      <c r="A11" s="139" t="s">
        <v>93</v>
      </c>
      <c r="B11" s="76" t="s">
        <v>233</v>
      </c>
      <c r="C11" s="97">
        <v>490</v>
      </c>
      <c r="D11" s="74"/>
      <c r="E11" s="54">
        <f t="shared" si="0"/>
        <v>0</v>
      </c>
      <c r="F11" s="55">
        <f t="shared" si="1"/>
        <v>0.05</v>
      </c>
      <c r="G11" s="32">
        <f t="shared" si="2"/>
        <v>0</v>
      </c>
      <c r="H11" s="54">
        <f t="shared" si="3"/>
        <v>0</v>
      </c>
    </row>
    <row r="12" spans="1:8" x14ac:dyDescent="0.2">
      <c r="A12" s="139" t="s">
        <v>93</v>
      </c>
      <c r="B12" s="76" t="s">
        <v>232</v>
      </c>
      <c r="C12" s="97">
        <v>490</v>
      </c>
      <c r="D12" s="74"/>
      <c r="E12" s="54">
        <f t="shared" si="0"/>
        <v>0</v>
      </c>
      <c r="F12" s="55">
        <f t="shared" si="1"/>
        <v>0.05</v>
      </c>
      <c r="G12" s="32">
        <f t="shared" si="2"/>
        <v>0</v>
      </c>
      <c r="H12" s="54">
        <f t="shared" si="3"/>
        <v>0</v>
      </c>
    </row>
    <row r="13" spans="1:8" x14ac:dyDescent="0.2">
      <c r="A13" s="139" t="s">
        <v>43</v>
      </c>
      <c r="B13" s="76" t="s">
        <v>231</v>
      </c>
      <c r="C13" s="97">
        <v>490</v>
      </c>
      <c r="D13" s="74"/>
      <c r="E13" s="54">
        <f t="shared" si="0"/>
        <v>0</v>
      </c>
      <c r="F13" s="55">
        <f t="shared" si="1"/>
        <v>0.05</v>
      </c>
      <c r="G13" s="32">
        <f t="shared" si="2"/>
        <v>0</v>
      </c>
      <c r="H13" s="54">
        <f t="shared" si="3"/>
        <v>0</v>
      </c>
    </row>
    <row r="14" spans="1:8" x14ac:dyDescent="0.2">
      <c r="A14" s="139" t="s">
        <v>93</v>
      </c>
      <c r="B14" s="76" t="s">
        <v>230</v>
      </c>
      <c r="C14" s="97">
        <v>490</v>
      </c>
      <c r="D14" s="74"/>
      <c r="E14" s="54">
        <f t="shared" si="0"/>
        <v>0</v>
      </c>
      <c r="F14" s="55">
        <f t="shared" si="1"/>
        <v>0.05</v>
      </c>
      <c r="G14" s="32">
        <f t="shared" si="2"/>
        <v>0</v>
      </c>
      <c r="H14" s="54">
        <f t="shared" si="3"/>
        <v>0</v>
      </c>
    </row>
    <row r="15" spans="1:8" x14ac:dyDescent="0.2">
      <c r="A15" s="139" t="s">
        <v>93</v>
      </c>
      <c r="B15" s="76" t="s">
        <v>229</v>
      </c>
      <c r="C15" s="97">
        <v>0</v>
      </c>
      <c r="D15" s="74"/>
      <c r="E15" s="54">
        <f t="shared" si="0"/>
        <v>0</v>
      </c>
      <c r="F15" s="55">
        <f t="shared" si="1"/>
        <v>0.05</v>
      </c>
      <c r="G15" s="32">
        <f t="shared" si="2"/>
        <v>0</v>
      </c>
      <c r="H15" s="54">
        <f t="shared" si="3"/>
        <v>0</v>
      </c>
    </row>
    <row r="16" spans="1:8" x14ac:dyDescent="0.2">
      <c r="A16" s="139"/>
      <c r="B16" s="157" t="s">
        <v>228</v>
      </c>
      <c r="C16" s="156"/>
      <c r="D16" s="154"/>
      <c r="E16" s="153"/>
      <c r="F16" s="155"/>
      <c r="G16" s="154"/>
      <c r="H16" s="153"/>
    </row>
    <row r="17" spans="1:8" ht="13.2" x14ac:dyDescent="0.25">
      <c r="A17" s="139"/>
      <c r="B17" s="76"/>
      <c r="C17" s="121"/>
      <c r="D17" s="136"/>
      <c r="E17" s="134"/>
      <c r="F17" s="135"/>
      <c r="G17" s="136"/>
      <c r="H17" s="134"/>
    </row>
    <row r="18" spans="1:8" ht="13.2" x14ac:dyDescent="0.25">
      <c r="A18" s="148"/>
      <c r="B18" s="147" t="s">
        <v>206</v>
      </c>
      <c r="C18" s="121"/>
      <c r="D18" s="121"/>
      <c r="E18" s="134"/>
      <c r="F18" s="135"/>
      <c r="G18" s="121"/>
      <c r="H18" s="134"/>
    </row>
    <row r="19" spans="1:8" x14ac:dyDescent="0.2">
      <c r="A19" s="139" t="s">
        <v>227</v>
      </c>
      <c r="B19" s="76" t="s">
        <v>226</v>
      </c>
      <c r="C19" s="97">
        <v>20</v>
      </c>
      <c r="D19" s="74"/>
      <c r="E19" s="54">
        <f>C19*D19</f>
        <v>0</v>
      </c>
      <c r="F19" s="55">
        <f>$F$2</f>
        <v>0.05</v>
      </c>
      <c r="G19" s="32">
        <f>D19*(1-F19)</f>
        <v>0</v>
      </c>
      <c r="H19" s="54">
        <f>C19*G19</f>
        <v>0</v>
      </c>
    </row>
    <row r="20" spans="1:8" x14ac:dyDescent="0.2">
      <c r="A20" s="139" t="s">
        <v>81</v>
      </c>
      <c r="B20" s="76" t="s">
        <v>225</v>
      </c>
      <c r="C20" s="97">
        <v>20</v>
      </c>
      <c r="D20" s="74"/>
      <c r="E20" s="54">
        <f>C20*D20</f>
        <v>0</v>
      </c>
      <c r="F20" s="55">
        <f>$F$2</f>
        <v>0.05</v>
      </c>
      <c r="G20" s="32">
        <f>D20*(1-F20)</f>
        <v>0</v>
      </c>
      <c r="H20" s="54">
        <f>C20*G20</f>
        <v>0</v>
      </c>
    </row>
    <row r="21" spans="1:8" x14ac:dyDescent="0.2">
      <c r="A21" s="139" t="s">
        <v>93</v>
      </c>
      <c r="B21" s="76" t="s">
        <v>224</v>
      </c>
      <c r="C21" s="97">
        <v>20</v>
      </c>
      <c r="D21" s="74"/>
      <c r="E21" s="54">
        <f>C21*D21</f>
        <v>0</v>
      </c>
      <c r="F21" s="55">
        <f>$F$2</f>
        <v>0.05</v>
      </c>
      <c r="G21" s="32">
        <f>D21*(1-F21)</f>
        <v>0</v>
      </c>
      <c r="H21" s="54">
        <f>C21*G21</f>
        <v>0</v>
      </c>
    </row>
    <row r="22" spans="1:8" x14ac:dyDescent="0.2">
      <c r="A22" s="139"/>
      <c r="B22" s="157" t="s">
        <v>223</v>
      </c>
      <c r="C22" s="156"/>
      <c r="D22" s="154"/>
      <c r="E22" s="153"/>
      <c r="F22" s="155"/>
      <c r="G22" s="154"/>
      <c r="H22" s="153"/>
    </row>
    <row r="23" spans="1:8" x14ac:dyDescent="0.2">
      <c r="A23" s="139"/>
      <c r="B23" s="76"/>
      <c r="C23" s="97"/>
      <c r="D23" s="74"/>
      <c r="E23" s="134"/>
      <c r="F23" s="135"/>
      <c r="G23" s="74"/>
      <c r="H23" s="134"/>
    </row>
    <row r="24" spans="1:8" ht="13.2" x14ac:dyDescent="0.25">
      <c r="A24" s="148"/>
      <c r="B24" s="147" t="s">
        <v>222</v>
      </c>
      <c r="C24" s="121"/>
      <c r="D24" s="121"/>
      <c r="E24" s="134"/>
      <c r="F24" s="135"/>
      <c r="G24" s="121"/>
      <c r="H24" s="134"/>
    </row>
    <row r="25" spans="1:8" x14ac:dyDescent="0.2">
      <c r="A25" s="152" t="s">
        <v>81</v>
      </c>
      <c r="B25" s="65" t="s">
        <v>221</v>
      </c>
      <c r="C25" s="34">
        <v>1</v>
      </c>
      <c r="E25" s="54">
        <f t="shared" ref="E25:E32" si="4">C25*D25</f>
        <v>0</v>
      </c>
      <c r="F25" s="55">
        <f t="shared" ref="F25:F32" si="5">$F$2</f>
        <v>0.05</v>
      </c>
      <c r="G25" s="32">
        <f t="shared" ref="G25:G32" si="6">D25*(1-F25)</f>
        <v>0</v>
      </c>
      <c r="H25" s="54">
        <f t="shared" ref="H25:H32" si="7">C25*G25</f>
        <v>0</v>
      </c>
    </row>
    <row r="26" spans="1:8" x14ac:dyDescent="0.2">
      <c r="A26" s="151" t="s">
        <v>220</v>
      </c>
      <c r="B26" s="76" t="s">
        <v>219</v>
      </c>
      <c r="C26" s="97">
        <v>0</v>
      </c>
      <c r="D26" s="74"/>
      <c r="E26" s="54">
        <f t="shared" si="4"/>
        <v>0</v>
      </c>
      <c r="F26" s="55">
        <f t="shared" si="5"/>
        <v>0.05</v>
      </c>
      <c r="G26" s="32">
        <f t="shared" si="6"/>
        <v>0</v>
      </c>
      <c r="H26" s="54">
        <f t="shared" si="7"/>
        <v>0</v>
      </c>
    </row>
    <row r="27" spans="1:8" x14ac:dyDescent="0.2">
      <c r="A27" s="151" t="s">
        <v>218</v>
      </c>
      <c r="B27" s="76" t="s">
        <v>217</v>
      </c>
      <c r="C27" s="97">
        <v>0</v>
      </c>
      <c r="D27" s="74"/>
      <c r="E27" s="54">
        <f t="shared" si="4"/>
        <v>0</v>
      </c>
      <c r="F27" s="55">
        <f t="shared" si="5"/>
        <v>0.05</v>
      </c>
      <c r="G27" s="32">
        <f t="shared" si="6"/>
        <v>0</v>
      </c>
      <c r="H27" s="54">
        <f t="shared" si="7"/>
        <v>0</v>
      </c>
    </row>
    <row r="28" spans="1:8" x14ac:dyDescent="0.2">
      <c r="A28" s="151" t="s">
        <v>216</v>
      </c>
      <c r="B28" s="76" t="s">
        <v>215</v>
      </c>
      <c r="C28" s="97">
        <v>0</v>
      </c>
      <c r="D28" s="74"/>
      <c r="E28" s="54">
        <f t="shared" si="4"/>
        <v>0</v>
      </c>
      <c r="F28" s="55">
        <f t="shared" si="5"/>
        <v>0.05</v>
      </c>
      <c r="G28" s="32">
        <f t="shared" si="6"/>
        <v>0</v>
      </c>
      <c r="H28" s="54">
        <f t="shared" si="7"/>
        <v>0</v>
      </c>
    </row>
    <row r="29" spans="1:8" x14ac:dyDescent="0.2">
      <c r="A29" s="151" t="s">
        <v>214</v>
      </c>
      <c r="B29" s="76" t="s">
        <v>213</v>
      </c>
      <c r="C29" s="97">
        <v>6</v>
      </c>
      <c r="D29" s="74"/>
      <c r="E29" s="54">
        <f t="shared" si="4"/>
        <v>0</v>
      </c>
      <c r="F29" s="55">
        <f t="shared" si="5"/>
        <v>0.05</v>
      </c>
      <c r="G29" s="32">
        <f t="shared" si="6"/>
        <v>0</v>
      </c>
      <c r="H29" s="54">
        <f t="shared" si="7"/>
        <v>0</v>
      </c>
    </row>
    <row r="30" spans="1:8" x14ac:dyDescent="0.2">
      <c r="A30" s="77" t="s">
        <v>212</v>
      </c>
      <c r="B30" s="76" t="s">
        <v>211</v>
      </c>
      <c r="C30" s="97">
        <v>0</v>
      </c>
      <c r="D30" s="74"/>
      <c r="E30" s="54">
        <f t="shared" si="4"/>
        <v>0</v>
      </c>
      <c r="F30" s="55">
        <f t="shared" si="5"/>
        <v>0.05</v>
      </c>
      <c r="G30" s="32">
        <f t="shared" si="6"/>
        <v>0</v>
      </c>
      <c r="H30" s="54">
        <f t="shared" si="7"/>
        <v>0</v>
      </c>
    </row>
    <row r="31" spans="1:8" x14ac:dyDescent="0.2">
      <c r="A31" s="77" t="s">
        <v>210</v>
      </c>
      <c r="B31" s="76" t="s">
        <v>209</v>
      </c>
      <c r="C31" s="97">
        <v>6</v>
      </c>
      <c r="D31" s="74"/>
      <c r="E31" s="54">
        <f t="shared" si="4"/>
        <v>0</v>
      </c>
      <c r="F31" s="55">
        <f t="shared" si="5"/>
        <v>0.05</v>
      </c>
      <c r="G31" s="32">
        <f t="shared" si="6"/>
        <v>0</v>
      </c>
      <c r="H31" s="54">
        <f t="shared" si="7"/>
        <v>0</v>
      </c>
    </row>
    <row r="32" spans="1:8" x14ac:dyDescent="0.2">
      <c r="A32" s="139" t="s">
        <v>208</v>
      </c>
      <c r="B32" s="76" t="s">
        <v>207</v>
      </c>
      <c r="C32" s="97">
        <v>1</v>
      </c>
      <c r="D32" s="74"/>
      <c r="E32" s="54">
        <f t="shared" si="4"/>
        <v>0</v>
      </c>
      <c r="F32" s="55">
        <f t="shared" si="5"/>
        <v>0.05</v>
      </c>
      <c r="G32" s="32">
        <f t="shared" si="6"/>
        <v>0</v>
      </c>
      <c r="H32" s="54">
        <f t="shared" si="7"/>
        <v>0</v>
      </c>
    </row>
    <row r="33" spans="1:8" x14ac:dyDescent="0.2">
      <c r="A33" s="150"/>
      <c r="B33" s="76"/>
      <c r="C33" s="97"/>
      <c r="D33" s="74"/>
      <c r="E33" s="54"/>
      <c r="F33" s="55"/>
      <c r="H33" s="54"/>
    </row>
    <row r="34" spans="1:8" ht="13.2" x14ac:dyDescent="0.25">
      <c r="A34" s="148"/>
      <c r="B34" s="147" t="s">
        <v>206</v>
      </c>
      <c r="C34" s="121"/>
      <c r="D34" s="121"/>
      <c r="E34" s="134"/>
      <c r="F34" s="135"/>
      <c r="G34" s="121"/>
      <c r="H34" s="134"/>
    </row>
    <row r="35" spans="1:8" ht="20.399999999999999" x14ac:dyDescent="0.2">
      <c r="A35" s="139" t="s">
        <v>205</v>
      </c>
      <c r="B35" s="76" t="s">
        <v>204</v>
      </c>
      <c r="C35" s="97">
        <v>1</v>
      </c>
      <c r="D35" s="74"/>
      <c r="E35" s="54">
        <f>C35*D35</f>
        <v>0</v>
      </c>
      <c r="F35" s="55">
        <f>$F$2</f>
        <v>0.05</v>
      </c>
      <c r="G35" s="32">
        <f>D35*(1-F35)</f>
        <v>0</v>
      </c>
      <c r="H35" s="54">
        <f>C35*G35</f>
        <v>0</v>
      </c>
    </row>
    <row r="36" spans="1:8" ht="13.2" x14ac:dyDescent="0.25">
      <c r="A36" s="139"/>
      <c r="B36" s="76"/>
      <c r="C36" s="121"/>
      <c r="D36" s="121"/>
      <c r="E36" s="134"/>
      <c r="F36" s="135"/>
      <c r="G36" s="121"/>
      <c r="H36" s="134"/>
    </row>
    <row r="37" spans="1:8" ht="13.2" x14ac:dyDescent="0.25">
      <c r="A37" s="148"/>
      <c r="B37" s="149" t="s">
        <v>203</v>
      </c>
      <c r="C37" s="121"/>
      <c r="D37" s="121"/>
      <c r="E37" s="134"/>
      <c r="F37" s="135"/>
      <c r="G37" s="121"/>
      <c r="H37" s="134"/>
    </row>
    <row r="38" spans="1:8" x14ac:dyDescent="0.2">
      <c r="A38" s="66" t="s">
        <v>62</v>
      </c>
      <c r="B38" s="65" t="s">
        <v>61</v>
      </c>
      <c r="C38" s="34">
        <v>200</v>
      </c>
      <c r="E38" s="54">
        <f>C38*D38</f>
        <v>0</v>
      </c>
      <c r="F38" s="33">
        <f>$F$2</f>
        <v>0.05</v>
      </c>
      <c r="G38" s="73">
        <f>D38*(1-F38)</f>
        <v>0</v>
      </c>
      <c r="H38" s="54">
        <f>C38*G38</f>
        <v>0</v>
      </c>
    </row>
    <row r="39" spans="1:8" x14ac:dyDescent="0.2">
      <c r="A39" s="139" t="s">
        <v>202</v>
      </c>
      <c r="B39" s="76" t="s">
        <v>201</v>
      </c>
      <c r="C39" s="97">
        <v>200</v>
      </c>
      <c r="D39" s="74"/>
      <c r="E39" s="54">
        <f>C39*D39</f>
        <v>0</v>
      </c>
      <c r="F39" s="55">
        <f>$F$2</f>
        <v>0.05</v>
      </c>
      <c r="G39" s="32">
        <f>D39*(1-F39)</f>
        <v>0</v>
      </c>
      <c r="H39" s="54">
        <f>C39*G39</f>
        <v>0</v>
      </c>
    </row>
    <row r="40" spans="1:8" x14ac:dyDescent="0.2">
      <c r="A40" s="139" t="s">
        <v>200</v>
      </c>
      <c r="B40" s="76" t="s">
        <v>199</v>
      </c>
      <c r="C40" s="97">
        <v>1470</v>
      </c>
      <c r="D40" s="74"/>
      <c r="E40" s="54">
        <f>C40*D40</f>
        <v>0</v>
      </c>
      <c r="F40" s="55">
        <f>$F$2</f>
        <v>0.05</v>
      </c>
      <c r="G40" s="32">
        <f>D40*(1-F40)</f>
        <v>0</v>
      </c>
      <c r="H40" s="54">
        <f>C40*G40</f>
        <v>0</v>
      </c>
    </row>
    <row r="41" spans="1:8" x14ac:dyDescent="0.2">
      <c r="A41" s="139" t="s">
        <v>93</v>
      </c>
      <c r="B41" s="76" t="s">
        <v>198</v>
      </c>
      <c r="C41" s="97">
        <v>200</v>
      </c>
      <c r="D41" s="74"/>
      <c r="E41" s="54">
        <f>C41*D41</f>
        <v>0</v>
      </c>
      <c r="F41" s="55">
        <f>$F$2</f>
        <v>0.05</v>
      </c>
      <c r="G41" s="32">
        <f>D41*(1-F41)</f>
        <v>0</v>
      </c>
      <c r="H41" s="54">
        <f>C41*G41</f>
        <v>0</v>
      </c>
    </row>
    <row r="42" spans="1:8" ht="13.2" x14ac:dyDescent="0.25">
      <c r="A42" s="139"/>
      <c r="B42" s="76"/>
      <c r="C42" s="121"/>
      <c r="D42" s="136"/>
      <c r="E42" s="134"/>
      <c r="F42" s="135"/>
      <c r="G42" s="121"/>
      <c r="H42" s="134"/>
    </row>
    <row r="43" spans="1:8" x14ac:dyDescent="0.2">
      <c r="A43" s="139" t="s">
        <v>84</v>
      </c>
      <c r="B43" s="76" t="s">
        <v>197</v>
      </c>
      <c r="C43" s="74">
        <v>0</v>
      </c>
      <c r="D43" s="74"/>
      <c r="E43" s="54">
        <f>C43*D43</f>
        <v>0</v>
      </c>
      <c r="F43" s="55">
        <f>$F$2</f>
        <v>0.05</v>
      </c>
      <c r="G43" s="32">
        <f>D43*(1-F43)</f>
        <v>0</v>
      </c>
      <c r="H43" s="54">
        <f>C43*G43</f>
        <v>0</v>
      </c>
    </row>
    <row r="44" spans="1:8" x14ac:dyDescent="0.2">
      <c r="A44" s="139" t="s">
        <v>84</v>
      </c>
      <c r="B44" s="76" t="s">
        <v>196</v>
      </c>
      <c r="C44" s="74">
        <v>490</v>
      </c>
      <c r="D44" s="74"/>
      <c r="E44" s="54">
        <f>C44*D44</f>
        <v>0</v>
      </c>
      <c r="F44" s="55">
        <f>$F$2</f>
        <v>0.05</v>
      </c>
      <c r="G44" s="32">
        <f>D44*(1-F44)</f>
        <v>0</v>
      </c>
      <c r="H44" s="54">
        <f>C44*G44</f>
        <v>0</v>
      </c>
    </row>
    <row r="45" spans="1:8" x14ac:dyDescent="0.2">
      <c r="A45" s="139" t="s">
        <v>84</v>
      </c>
      <c r="B45" s="76" t="s">
        <v>195</v>
      </c>
      <c r="C45" s="74">
        <v>0</v>
      </c>
      <c r="D45" s="74"/>
      <c r="E45" s="54">
        <f>C45*D45</f>
        <v>0</v>
      </c>
      <c r="F45" s="55">
        <f>$F$2</f>
        <v>0.05</v>
      </c>
      <c r="G45" s="32">
        <f>D45*(1-F45)</f>
        <v>0</v>
      </c>
      <c r="H45" s="54">
        <f>C45*G45</f>
        <v>0</v>
      </c>
    </row>
    <row r="46" spans="1:8" ht="13.2" x14ac:dyDescent="0.25">
      <c r="A46" s="139"/>
      <c r="B46" s="76"/>
      <c r="C46" s="74"/>
      <c r="D46" s="121"/>
      <c r="E46" s="134"/>
      <c r="F46" s="135"/>
      <c r="G46" s="121"/>
      <c r="H46" s="134"/>
    </row>
    <row r="47" spans="1:8" ht="13.2" x14ac:dyDescent="0.25">
      <c r="A47" s="148"/>
      <c r="B47" s="147" t="s">
        <v>194</v>
      </c>
      <c r="C47" s="121"/>
      <c r="D47" s="121"/>
      <c r="E47" s="134"/>
      <c r="F47" s="135"/>
      <c r="G47" s="121"/>
      <c r="H47" s="134"/>
    </row>
    <row r="48" spans="1:8" x14ac:dyDescent="0.2">
      <c r="A48" s="139" t="s">
        <v>34</v>
      </c>
      <c r="B48" s="76" t="s">
        <v>193</v>
      </c>
      <c r="C48" s="97">
        <v>490</v>
      </c>
      <c r="D48" s="74"/>
      <c r="E48" s="54">
        <f>C48*D48</f>
        <v>0</v>
      </c>
      <c r="F48" s="55">
        <f>$F$2</f>
        <v>0.05</v>
      </c>
      <c r="G48" s="32">
        <f>D48*(1-F48)</f>
        <v>0</v>
      </c>
      <c r="H48" s="54">
        <f>C48*G48</f>
        <v>0</v>
      </c>
    </row>
    <row r="49" spans="1:8" ht="13.2" x14ac:dyDescent="0.25">
      <c r="A49" s="139"/>
      <c r="B49" s="76"/>
      <c r="C49" s="121"/>
      <c r="D49" s="136"/>
      <c r="E49" s="134"/>
      <c r="F49" s="135"/>
      <c r="G49" s="121"/>
      <c r="H49" s="134"/>
    </row>
    <row r="50" spans="1:8" ht="13.2" x14ac:dyDescent="0.25">
      <c r="A50" s="148"/>
      <c r="B50" s="147" t="s">
        <v>192</v>
      </c>
      <c r="C50" s="121"/>
      <c r="D50" s="121"/>
      <c r="E50" s="134"/>
      <c r="F50" s="135"/>
      <c r="G50" s="121"/>
      <c r="H50" s="134"/>
    </row>
    <row r="51" spans="1:8" x14ac:dyDescent="0.2">
      <c r="A51" s="145" t="s">
        <v>34</v>
      </c>
      <c r="B51" s="146" t="s">
        <v>191</v>
      </c>
      <c r="C51" s="143">
        <v>490</v>
      </c>
      <c r="D51" s="141"/>
      <c r="E51" s="54">
        <f t="shared" ref="E51:E58" si="8">C51*D51</f>
        <v>0</v>
      </c>
      <c r="F51" s="55">
        <v>0</v>
      </c>
      <c r="G51" s="32">
        <f t="shared" ref="G51:G58" si="9">D51*(1-F51)</f>
        <v>0</v>
      </c>
      <c r="H51" s="54">
        <f t="shared" ref="H51:H58" si="10">C51*G51</f>
        <v>0</v>
      </c>
    </row>
    <row r="52" spans="1:8" x14ac:dyDescent="0.2">
      <c r="A52" s="139" t="s">
        <v>34</v>
      </c>
      <c r="B52" s="76" t="s">
        <v>190</v>
      </c>
      <c r="C52" s="97">
        <v>1</v>
      </c>
      <c r="D52" s="74"/>
      <c r="E52" s="54">
        <f t="shared" si="8"/>
        <v>0</v>
      </c>
      <c r="F52" s="55">
        <v>0</v>
      </c>
      <c r="G52" s="32">
        <f t="shared" si="9"/>
        <v>0</v>
      </c>
      <c r="H52" s="54">
        <f t="shared" si="10"/>
        <v>0</v>
      </c>
    </row>
    <row r="53" spans="1:8" x14ac:dyDescent="0.2">
      <c r="A53" s="139" t="s">
        <v>34</v>
      </c>
      <c r="B53" s="76" t="s">
        <v>189</v>
      </c>
      <c r="C53" s="97">
        <v>200</v>
      </c>
      <c r="D53" s="74"/>
      <c r="E53" s="54">
        <f t="shared" si="8"/>
        <v>0</v>
      </c>
      <c r="F53" s="55">
        <v>0</v>
      </c>
      <c r="G53" s="32">
        <f t="shared" si="9"/>
        <v>0</v>
      </c>
      <c r="H53" s="54">
        <f t="shared" si="10"/>
        <v>0</v>
      </c>
    </row>
    <row r="54" spans="1:8" x14ac:dyDescent="0.2">
      <c r="A54" s="139" t="s">
        <v>34</v>
      </c>
      <c r="B54" s="76" t="s">
        <v>188</v>
      </c>
      <c r="C54" s="97">
        <v>20</v>
      </c>
      <c r="D54" s="74"/>
      <c r="E54" s="54">
        <f t="shared" si="8"/>
        <v>0</v>
      </c>
      <c r="F54" s="55">
        <v>0</v>
      </c>
      <c r="G54" s="32">
        <f t="shared" si="9"/>
        <v>0</v>
      </c>
      <c r="H54" s="54">
        <f t="shared" si="10"/>
        <v>0</v>
      </c>
    </row>
    <row r="55" spans="1:8" x14ac:dyDescent="0.2">
      <c r="A55" s="139" t="s">
        <v>34</v>
      </c>
      <c r="B55" s="76" t="s">
        <v>187</v>
      </c>
      <c r="C55" s="97">
        <v>1</v>
      </c>
      <c r="D55" s="74"/>
      <c r="E55" s="54">
        <f t="shared" si="8"/>
        <v>0</v>
      </c>
      <c r="F55" s="55">
        <v>0</v>
      </c>
      <c r="G55" s="32">
        <f t="shared" si="9"/>
        <v>0</v>
      </c>
      <c r="H55" s="54">
        <f t="shared" si="10"/>
        <v>0</v>
      </c>
    </row>
    <row r="56" spans="1:8" x14ac:dyDescent="0.2">
      <c r="A56" s="139" t="s">
        <v>34</v>
      </c>
      <c r="B56" s="76" t="s">
        <v>186</v>
      </c>
      <c r="C56" s="97">
        <v>490</v>
      </c>
      <c r="D56" s="74"/>
      <c r="E56" s="54">
        <f t="shared" si="8"/>
        <v>0</v>
      </c>
      <c r="F56" s="55">
        <v>0</v>
      </c>
      <c r="G56" s="32">
        <f t="shared" si="9"/>
        <v>0</v>
      </c>
      <c r="H56" s="54">
        <f t="shared" si="10"/>
        <v>0</v>
      </c>
    </row>
    <row r="57" spans="1:8" x14ac:dyDescent="0.2">
      <c r="A57" s="139" t="s">
        <v>34</v>
      </c>
      <c r="B57" s="76" t="s">
        <v>185</v>
      </c>
      <c r="C57" s="97">
        <v>8</v>
      </c>
      <c r="D57" s="74"/>
      <c r="E57" s="54">
        <f t="shared" si="8"/>
        <v>0</v>
      </c>
      <c r="F57" s="55">
        <v>0</v>
      </c>
      <c r="G57" s="32">
        <f t="shared" si="9"/>
        <v>0</v>
      </c>
      <c r="H57" s="54">
        <f t="shared" si="10"/>
        <v>0</v>
      </c>
    </row>
    <row r="58" spans="1:8" x14ac:dyDescent="0.2">
      <c r="A58" s="139" t="s">
        <v>34</v>
      </c>
      <c r="B58" s="76" t="s">
        <v>184</v>
      </c>
      <c r="C58" s="97">
        <v>10</v>
      </c>
      <c r="D58" s="74"/>
      <c r="E58" s="54">
        <f t="shared" si="8"/>
        <v>0</v>
      </c>
      <c r="F58" s="55">
        <v>0</v>
      </c>
      <c r="G58" s="32">
        <f t="shared" si="9"/>
        <v>0</v>
      </c>
      <c r="H58" s="54">
        <f t="shared" si="10"/>
        <v>0</v>
      </c>
    </row>
    <row r="59" spans="1:8" ht="13.2" x14ac:dyDescent="0.25">
      <c r="A59" s="139"/>
      <c r="B59" s="76"/>
      <c r="C59" s="121"/>
      <c r="D59" s="121"/>
      <c r="E59" s="134"/>
      <c r="F59" s="135"/>
      <c r="G59" s="121"/>
      <c r="H59" s="134"/>
    </row>
    <row r="60" spans="1:8" x14ac:dyDescent="0.2">
      <c r="A60" s="145"/>
      <c r="B60" s="144" t="s">
        <v>183</v>
      </c>
      <c r="C60" s="143"/>
      <c r="D60" s="141"/>
      <c r="E60" s="140"/>
      <c r="F60" s="142"/>
      <c r="G60" s="141"/>
      <c r="H60" s="140"/>
    </row>
    <row r="61" spans="1:8" x14ac:dyDescent="0.2">
      <c r="A61" s="139" t="s">
        <v>36</v>
      </c>
      <c r="B61" s="76" t="s">
        <v>182</v>
      </c>
      <c r="C61" s="97">
        <v>1</v>
      </c>
      <c r="D61" s="74"/>
      <c r="E61" s="54">
        <f>C61*D61</f>
        <v>0</v>
      </c>
      <c r="F61" s="55">
        <f>$F$2</f>
        <v>0.05</v>
      </c>
      <c r="G61" s="32">
        <f>D61*(1-F61)</f>
        <v>0</v>
      </c>
      <c r="H61" s="54">
        <f>C61*G61</f>
        <v>0</v>
      </c>
    </row>
    <row r="62" spans="1:8" x14ac:dyDescent="0.2">
      <c r="A62" s="139" t="s">
        <v>36</v>
      </c>
      <c r="B62" s="76" t="s">
        <v>181</v>
      </c>
      <c r="C62" s="97">
        <v>1</v>
      </c>
      <c r="D62" s="74"/>
      <c r="E62" s="54">
        <f>C62*D62</f>
        <v>0</v>
      </c>
      <c r="F62" s="55">
        <f>$F$2</f>
        <v>0.05</v>
      </c>
      <c r="G62" s="32">
        <f>D62*(1-F62)</f>
        <v>0</v>
      </c>
      <c r="H62" s="54">
        <f>C62*G62</f>
        <v>0</v>
      </c>
    </row>
    <row r="63" spans="1:8" ht="13.2" x14ac:dyDescent="0.25">
      <c r="A63" s="138"/>
      <c r="B63" s="137"/>
      <c r="C63" s="121"/>
      <c r="D63" s="136"/>
      <c r="E63" s="134"/>
      <c r="F63" s="135"/>
      <c r="G63" s="121"/>
      <c r="H63" s="134"/>
    </row>
    <row r="64" spans="1:8" ht="10.8" thickBot="1" x14ac:dyDescent="0.25">
      <c r="A64" s="133"/>
      <c r="B64" s="132" t="s">
        <v>32</v>
      </c>
      <c r="C64" s="131"/>
      <c r="D64" s="129"/>
      <c r="E64" s="128"/>
      <c r="F64" s="130"/>
      <c r="G64" s="129"/>
      <c r="H64" s="128">
        <f>SUM(H3:H63)</f>
        <v>0</v>
      </c>
    </row>
    <row r="65" spans="1:8" ht="11.4" thickTop="1" thickBot="1" x14ac:dyDescent="0.25">
      <c r="A65" s="127"/>
      <c r="B65" s="126" t="s">
        <v>180</v>
      </c>
      <c r="C65" s="125"/>
      <c r="D65" s="123"/>
      <c r="E65" s="122"/>
      <c r="F65" s="124"/>
      <c r="G65" s="123"/>
      <c r="H65" s="122">
        <v>149305.288</v>
      </c>
    </row>
    <row r="66" spans="1:8" ht="13.8" thickTop="1" x14ac:dyDescent="0.25">
      <c r="A66" s="121"/>
      <c r="B66" s="121"/>
      <c r="C66" s="121"/>
      <c r="D66" s="121"/>
      <c r="E66" s="121"/>
      <c r="F66" s="121"/>
      <c r="G66" s="121"/>
      <c r="H66" s="121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Data</vt:lpstr>
      <vt:lpstr>CCTV</vt:lpstr>
      <vt:lpstr>VV Ivar odbav. system</vt:lpstr>
      <vt:lpstr>Ivar Skříňky sportovci</vt:lpstr>
      <vt:lpstr>Ivar Skříňky veřejnost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Šnobl</dc:creator>
  <cp:lastModifiedBy>Tomáš Rosenkranc</cp:lastModifiedBy>
  <cp:lastPrinted>2024-09-30T12:14:52Z</cp:lastPrinted>
  <dcterms:created xsi:type="dcterms:W3CDTF">2024-05-26T07:36:19Z</dcterms:created>
  <dcterms:modified xsi:type="dcterms:W3CDTF">2025-06-27T05:15:43Z</dcterms:modified>
</cp:coreProperties>
</file>